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Life, Accident, and Health\Website\"/>
    </mc:Choice>
  </mc:AlternateContent>
  <xr:revisionPtr revIDLastSave="0" documentId="8_{420BE65F-0C7B-4AA6-8871-9211DC6A7A55}" xr6:coauthVersionLast="47" xr6:coauthVersionMax="47" xr10:uidLastSave="{00000000-0000-0000-0000-000000000000}"/>
  <workbookProtection workbookPassword="F96B" lockStructure="1"/>
  <bookViews>
    <workbookView xWindow="-120" yWindow="-120" windowWidth="29040" windowHeight="15840" xr2:uid="{00000000-000D-0000-FFFF-FFFF00000000}"/>
  </bookViews>
  <sheets>
    <sheet name="Rate Summary Worksheet" sheetId="27" r:id="rId1"/>
  </sheets>
  <definedNames>
    <definedName name="_xlnm.Print_Area" localSheetId="0">'Rate Summary Worksheet'!$D$6:$BO$75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7" i="27" l="1"/>
  <c r="AI17" i="27"/>
  <c r="BC20" i="27"/>
  <c r="BB20" i="27"/>
  <c r="BC17" i="27"/>
  <c r="BB17" i="27"/>
  <c r="BC14" i="27"/>
  <c r="BB14" i="27"/>
  <c r="BE63" i="27"/>
  <c r="BE62" i="27"/>
  <c r="BF63" i="27"/>
  <c r="BF62" i="27"/>
  <c r="BF61" i="27"/>
  <c r="BE61" i="27"/>
  <c r="AC21" i="27"/>
  <c r="AI21" i="27"/>
  <c r="AG63" i="27"/>
  <c r="AG62" i="27"/>
  <c r="BC63" i="27"/>
  <c r="BC62" i="27"/>
  <c r="Q22" i="27"/>
  <c r="AU22" i="27"/>
  <c r="AM52" i="27"/>
  <c r="Y74" i="27"/>
  <c r="AA54" i="27"/>
  <c r="AG51" i="27"/>
  <c r="AU21" i="27"/>
  <c r="Q36" i="27"/>
  <c r="W36" i="27"/>
  <c r="S68" i="27"/>
  <c r="AU20" i="27"/>
  <c r="Q35" i="27"/>
  <c r="W35" i="27"/>
  <c r="S67" i="27"/>
  <c r="AO20" i="27"/>
  <c r="AU19" i="27"/>
  <c r="Q34" i="27"/>
  <c r="W34" i="27"/>
  <c r="S66" i="27"/>
  <c r="AO19" i="27"/>
  <c r="AU18" i="27"/>
  <c r="Q33" i="27"/>
  <c r="W33" i="27"/>
  <c r="S65" i="27"/>
  <c r="AO18" i="27"/>
  <c r="AU17" i="27"/>
  <c r="Q32" i="27"/>
  <c r="AX32" i="27"/>
  <c r="BD32" i="27"/>
  <c r="AO17" i="27"/>
  <c r="AO16" i="27"/>
  <c r="AC20" i="27"/>
  <c r="AI20" i="27"/>
  <c r="AC19" i="27"/>
  <c r="AI19" i="27"/>
  <c r="AC18" i="27"/>
  <c r="AI18" i="27"/>
  <c r="AC16" i="27"/>
  <c r="AI16" i="27"/>
  <c r="AU16" i="27"/>
  <c r="Q31" i="27"/>
  <c r="AX31" i="27"/>
  <c r="AO21" i="27"/>
  <c r="W22" i="27"/>
  <c r="AO22" i="27"/>
  <c r="AX33" i="27"/>
  <c r="BD33" i="27"/>
  <c r="W32" i="27"/>
  <c r="S64" i="27"/>
  <c r="AX36" i="27"/>
  <c r="BD36" i="27"/>
  <c r="AX35" i="27"/>
  <c r="BD35" i="27"/>
  <c r="AX34" i="27"/>
  <c r="BD34" i="27"/>
  <c r="AC22" i="27"/>
  <c r="AI22" i="27"/>
  <c r="AG52" i="27"/>
  <c r="AG54" i="27"/>
  <c r="AG53" i="27"/>
  <c r="Q37" i="27"/>
  <c r="BD31" i="27"/>
  <c r="BD37" i="27"/>
  <c r="O51" i="27"/>
  <c r="AX37" i="27"/>
  <c r="W31" i="27"/>
  <c r="S69" i="27"/>
  <c r="W37" i="27"/>
  <c r="S63" i="27"/>
  <c r="Y75" i="27"/>
  <c r="S70" i="27"/>
  <c r="AC37" i="27"/>
  <c r="S71" i="27"/>
  <c r="Y64" i="27"/>
  <c r="AM53" i="27"/>
  <c r="Y68" i="27"/>
  <c r="Y66" i="27"/>
  <c r="Y65" i="27"/>
  <c r="BJ37" i="27"/>
  <c r="Y71" i="27"/>
  <c r="Y63" i="27"/>
  <c r="O54" i="27"/>
  <c r="U51" i="27"/>
  <c r="AM51" i="27"/>
  <c r="AM54" i="27"/>
  <c r="AS51" i="27"/>
  <c r="U56" i="27"/>
  <c r="U54" i="27"/>
  <c r="U53" i="27"/>
  <c r="U52" i="27"/>
  <c r="AS52" i="27"/>
  <c r="AS53" i="27"/>
  <c r="AS54" i="27"/>
  <c r="Y67" i="27" l="1"/>
  <c r="Y69" i="27"/>
  <c r="Y70" i="27"/>
</calcChain>
</file>

<file path=xl/sharedStrings.xml><?xml version="1.0" encoding="utf-8"?>
<sst xmlns="http://schemas.openxmlformats.org/spreadsheetml/2006/main" count="115" uniqueCount="78">
  <si>
    <t>677173_1</t>
  </si>
  <si>
    <t>Per the Instructions, health insurance issuers proposing rate increases above the threshold fill in only those cells that are highlighted in GREY.</t>
  </si>
  <si>
    <t>The other cells are auto-populated.</t>
  </si>
  <si>
    <t>A.  Base Period Data</t>
  </si>
  <si>
    <t xml:space="preserve">Start Period: </t>
  </si>
  <si>
    <t xml:space="preserve">End Period: </t>
  </si>
  <si>
    <t>StartValidationA</t>
  </si>
  <si>
    <t>EndValidationA</t>
  </si>
  <si>
    <t>Service
Categories</t>
  </si>
  <si>
    <t>Member
Months</t>
  </si>
  <si>
    <t>Total
Allowed</t>
  </si>
  <si>
    <t>Net
Claims</t>
  </si>
  <si>
    <t xml:space="preserve">
Cost Sharing</t>
  </si>
  <si>
    <t>Cost
Sharing PMPM</t>
  </si>
  <si>
    <t>Net
PMPM</t>
  </si>
  <si>
    <t>Allowed
PMPM</t>
  </si>
  <si>
    <t>Inpatient</t>
  </si>
  <si>
    <t>StartValidationB1</t>
  </si>
  <si>
    <t>EndValidationB1</t>
  </si>
  <si>
    <t>Outpatient</t>
  </si>
  <si>
    <t>Professional</t>
  </si>
  <si>
    <t>Prescription Drugs</t>
  </si>
  <si>
    <t>StartValidationB2</t>
  </si>
  <si>
    <t>EndValidationB2</t>
  </si>
  <si>
    <t>Other</t>
  </si>
  <si>
    <t>Capitation</t>
  </si>
  <si>
    <t>Total</t>
  </si>
  <si>
    <t>B. Claim Projections</t>
  </si>
  <si>
    <t>B1. Adjustment to the Current Rate</t>
  </si>
  <si>
    <t>B2. Claims Projection for Future Rate</t>
  </si>
  <si>
    <t>Overall
Medical Trend</t>
  </si>
  <si>
    <t>Projected
Allowed PMPM</t>
  </si>
  <si>
    <t xml:space="preserve">B3. Medical Trend Breakout </t>
  </si>
  <si>
    <t>Factor</t>
  </si>
  <si>
    <t>Impact</t>
  </si>
  <si>
    <t>Utilization</t>
  </si>
  <si>
    <t xml:space="preserve">Unit Cost </t>
  </si>
  <si>
    <t>Other Factors</t>
  </si>
  <si>
    <t>C. Components of Current and Future Rates</t>
  </si>
  <si>
    <t>Future Rate</t>
  </si>
  <si>
    <t>Prior Estimate of Current Rate</t>
  </si>
  <si>
    <t>Difference</t>
  </si>
  <si>
    <t>PMPM</t>
  </si>
  <si>
    <t>%</t>
  </si>
  <si>
    <t>1. Projected Net Claims</t>
  </si>
  <si>
    <t>2. Administrative Costs</t>
  </si>
  <si>
    <t>3. Underwriting Gain/Loss</t>
  </si>
  <si>
    <t>4. Total Rate</t>
  </si>
  <si>
    <t>5. Overall Rate Increase</t>
  </si>
  <si>
    <t>D. Components of Rate Increase</t>
  </si>
  <si>
    <t xml:space="preserve">E. List of Annual Average Rate Changes Requested and Implemented in the Past Three Calendar Years </t>
  </si>
  <si>
    <t>Impact
on Rate</t>
  </si>
  <si>
    <t xml:space="preserve">Percent 
</t>
  </si>
  <si>
    <t>Calendar Year</t>
  </si>
  <si>
    <t>New Form</t>
  </si>
  <si>
    <t xml:space="preserve">Requested </t>
  </si>
  <si>
    <t>Implemented</t>
  </si>
  <si>
    <t>Claims Components</t>
  </si>
  <si>
    <t>1.</t>
  </si>
  <si>
    <t>2.</t>
  </si>
  <si>
    <t>3.</t>
  </si>
  <si>
    <t>F. Range and Scope of Proposed Increase</t>
  </si>
  <si>
    <t>4.</t>
  </si>
  <si>
    <t>5.</t>
  </si>
  <si>
    <t>Number of Covered Individuals</t>
  </si>
  <si>
    <t>Threshold Rate Increase</t>
  </si>
  <si>
    <t>6.</t>
  </si>
  <si>
    <t>7.</t>
  </si>
  <si>
    <t>Cost Share</t>
  </si>
  <si>
    <t>8.</t>
  </si>
  <si>
    <t>Correction of Prior Net Claims Estimate</t>
  </si>
  <si>
    <t>9.</t>
  </si>
  <si>
    <t>Claims Restatement for Current Rate Period</t>
  </si>
  <si>
    <t xml:space="preserve">Range of Rate Increase
</t>
  </si>
  <si>
    <t>8.a. Prior Net Claims Estimate for Current Rate Period</t>
  </si>
  <si>
    <t>Minimum % Increase</t>
  </si>
  <si>
    <t>8.b. Re-Estimate of Net Claims PMPM for Current Rate Period</t>
  </si>
  <si>
    <t>Maximum %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</si>
</sst>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#,##0.0000"/>
    <numFmt numFmtId="165" formatCode="0.0000%"/>
    <numFmt numFmtId="166" formatCode="#,##0.0000_);\(#,##0.0000\)"/>
    <numFmt numFmtId="167" formatCode="_(&quot;$&quot;* #,##0.00_);_(&quot;$&quot;* \(#,##0.00\);_(&quot;$&quot;* &quot;0.00&quot;_);_(@_)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u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u/>
      <sz val="10"/>
      <color indexed="8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0"/>
      <name val="Arial"/>
      <family val="2"/>
    </font>
    <font>
      <b/>
      <u/>
      <sz val="12"/>
      <color theme="1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b/>
      <sz val="10"/>
      <color theme="1"/>
      <name val="Arial"/>
      <family val="2"/>
    </font>
    <font>
      <sz val="10"/>
      <color rgb="FF040AEC"/>
      <name val="Arial"/>
      <family val="2"/>
    </font>
    <font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3">
    <xf numFmtId="0" fontId="0" fillId="0" borderId="0" xfId="0"/>
    <xf numFmtId="0" fontId="2" fillId="2" borderId="0" xfId="0" applyFont="1" applyFill="1"/>
    <xf numFmtId="0" fontId="8" fillId="2" borderId="0" xfId="0" applyFont="1" applyFill="1"/>
    <xf numFmtId="0" fontId="4" fillId="2" borderId="0" xfId="0" applyFont="1" applyFill="1" applyAlignment="1">
      <alignment horizontal="right"/>
    </xf>
    <xf numFmtId="14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 wrapText="1"/>
    </xf>
    <xf numFmtId="0" fontId="3" fillId="2" borderId="0" xfId="0" applyFont="1" applyFill="1"/>
    <xf numFmtId="0" fontId="4" fillId="2" borderId="0" xfId="0" applyFont="1" applyFill="1"/>
    <xf numFmtId="0" fontId="3" fillId="2" borderId="0" xfId="0" quotePrefix="1" applyFont="1" applyFill="1" applyAlignment="1">
      <alignment horizontal="left"/>
    </xf>
    <xf numFmtId="0" fontId="3" fillId="2" borderId="0" xfId="0" quotePrefix="1" applyFont="1" applyFill="1"/>
    <xf numFmtId="14" fontId="8" fillId="2" borderId="0" xfId="0" applyNumberFormat="1" applyFont="1" applyFill="1"/>
    <xf numFmtId="0" fontId="5" fillId="2" borderId="0" xfId="0" applyFont="1" applyFill="1"/>
    <xf numFmtId="0" fontId="8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8" fillId="2" borderId="1" xfId="0" applyFont="1" applyFill="1" applyBorder="1"/>
    <xf numFmtId="0" fontId="8" fillId="2" borderId="2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8" fillId="2" borderId="4" xfId="0" applyFont="1" applyFill="1" applyBorder="1"/>
    <xf numFmtId="44" fontId="8" fillId="0" borderId="0" xfId="0" applyNumberFormat="1" applyFont="1"/>
    <xf numFmtId="0" fontId="8" fillId="2" borderId="3" xfId="0" applyFont="1" applyFill="1" applyBorder="1"/>
    <xf numFmtId="0" fontId="8" fillId="2" borderId="5" xfId="0" applyFont="1" applyFill="1" applyBorder="1"/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44" fontId="8" fillId="2" borderId="0" xfId="0" applyNumberFormat="1" applyFont="1" applyFill="1"/>
    <xf numFmtId="0" fontId="6" fillId="2" borderId="6" xfId="0" applyFont="1" applyFill="1" applyBorder="1"/>
    <xf numFmtId="0" fontId="8" fillId="2" borderId="8" xfId="0" applyFont="1" applyFill="1" applyBorder="1"/>
    <xf numFmtId="0" fontId="0" fillId="2" borderId="1" xfId="0" applyFill="1" applyBorder="1"/>
    <xf numFmtId="0" fontId="0" fillId="2" borderId="5" xfId="0" applyFill="1" applyBorder="1"/>
    <xf numFmtId="9" fontId="5" fillId="2" borderId="0" xfId="2" applyFont="1" applyFill="1" applyBorder="1"/>
    <xf numFmtId="0" fontId="8" fillId="2" borderId="0" xfId="0" applyFont="1" applyFill="1" applyAlignment="1">
      <alignment horizontal="center" vertical="center"/>
    </xf>
    <xf numFmtId="0" fontId="9" fillId="2" borderId="0" xfId="0" applyFont="1" applyFill="1"/>
    <xf numFmtId="0" fontId="10" fillId="2" borderId="0" xfId="0" applyFont="1" applyFill="1" applyProtection="1">
      <protection hidden="1"/>
    </xf>
    <xf numFmtId="0" fontId="10" fillId="2" borderId="0" xfId="0" applyFont="1" applyFill="1"/>
    <xf numFmtId="9" fontId="10" fillId="2" borderId="0" xfId="2" applyFont="1" applyFill="1" applyBorder="1"/>
    <xf numFmtId="0" fontId="7" fillId="2" borderId="0" xfId="0" applyFont="1" applyFill="1" applyProtection="1">
      <protection hidden="1"/>
    </xf>
    <xf numFmtId="165" fontId="8" fillId="2" borderId="8" xfId="0" applyNumberFormat="1" applyFont="1" applyFill="1" applyBorder="1"/>
    <xf numFmtId="165" fontId="8" fillId="2" borderId="2" xfId="0" applyNumberFormat="1" applyFont="1" applyFill="1" applyBorder="1"/>
    <xf numFmtId="0" fontId="11" fillId="2" borderId="0" xfId="0" applyFont="1" applyFill="1"/>
    <xf numFmtId="0" fontId="3" fillId="2" borderId="2" xfId="0" applyFont="1" applyFill="1" applyBorder="1" applyAlignment="1">
      <alignment horizontal="right"/>
    </xf>
    <xf numFmtId="0" fontId="8" fillId="0" borderId="0" xfId="0" applyFont="1"/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8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6" xfId="0" applyFont="1" applyFill="1" applyBorder="1"/>
    <xf numFmtId="0" fontId="8" fillId="2" borderId="1" xfId="0" applyFont="1" applyFill="1" applyBorder="1"/>
    <xf numFmtId="0" fontId="8" fillId="2" borderId="5" xfId="0" applyFont="1" applyFill="1" applyBorder="1"/>
    <xf numFmtId="0" fontId="8" fillId="2" borderId="3" xfId="0" applyFont="1" applyFill="1" applyBorder="1"/>
    <xf numFmtId="0" fontId="8" fillId="2" borderId="4" xfId="0" applyFont="1" applyFill="1" applyBorder="1"/>
    <xf numFmtId="0" fontId="8" fillId="2" borderId="7" xfId="0" applyFont="1" applyFill="1" applyBorder="1"/>
    <xf numFmtId="0" fontId="8" fillId="2" borderId="12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165" fontId="8" fillId="4" borderId="12" xfId="0" applyNumberFormat="1" applyFont="1" applyFill="1" applyBorder="1" applyAlignment="1" applyProtection="1">
      <alignment horizontal="center"/>
      <protection locked="0"/>
    </xf>
    <xf numFmtId="165" fontId="8" fillId="4" borderId="9" xfId="0" applyNumberFormat="1" applyFont="1" applyFill="1" applyBorder="1" applyAlignment="1" applyProtection="1">
      <alignment horizontal="center"/>
      <protection locked="0"/>
    </xf>
    <xf numFmtId="165" fontId="8" fillId="4" borderId="10" xfId="0" applyNumberFormat="1" applyFont="1" applyFill="1" applyBorder="1" applyAlignment="1" applyProtection="1">
      <alignment horizontal="center"/>
      <protection locked="0"/>
    </xf>
    <xf numFmtId="0" fontId="8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3" fontId="8" fillId="4" borderId="10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2" xfId="0" applyBorder="1"/>
    <xf numFmtId="167" fontId="12" fillId="0" borderId="2" xfId="0" applyNumberFormat="1" applyFont="1" applyBorder="1" applyAlignment="1">
      <alignment horizontal="left"/>
    </xf>
    <xf numFmtId="167" fontId="8" fillId="0" borderId="0" xfId="0" applyNumberFormat="1" applyFont="1" applyAlignment="1">
      <alignment horizontal="left"/>
    </xf>
    <xf numFmtId="0" fontId="8" fillId="2" borderId="3" xfId="0" quotePrefix="1" applyFont="1" applyFill="1" applyBorder="1" applyAlignment="1">
      <alignment horizontal="right"/>
    </xf>
    <xf numFmtId="0" fontId="0" fillId="0" borderId="4" xfId="0" applyBorder="1" applyAlignment="1">
      <alignment horizontal="right"/>
    </xf>
    <xf numFmtId="167" fontId="13" fillId="0" borderId="2" xfId="0" applyNumberFormat="1" applyFont="1" applyBorder="1" applyAlignment="1">
      <alignment horizontal="left"/>
    </xf>
    <xf numFmtId="167" fontId="14" fillId="0" borderId="0" xfId="0" applyNumberFormat="1" applyFont="1" applyAlignment="1">
      <alignment horizontal="left"/>
    </xf>
    <xf numFmtId="10" fontId="12" fillId="0" borderId="0" xfId="0" applyNumberFormat="1" applyFont="1"/>
    <xf numFmtId="0" fontId="8" fillId="0" borderId="8" xfId="0" applyFont="1" applyBorder="1"/>
    <xf numFmtId="44" fontId="8" fillId="0" borderId="2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165" fontId="8" fillId="4" borderId="10" xfId="0" applyNumberFormat="1" applyFont="1" applyFill="1" applyBorder="1" applyAlignment="1" applyProtection="1">
      <alignment horizontal="right"/>
      <protection locked="0"/>
    </xf>
    <xf numFmtId="165" fontId="8" fillId="4" borderId="11" xfId="0" applyNumberFormat="1" applyFont="1" applyFill="1" applyBorder="1" applyAlignment="1" applyProtection="1">
      <alignment horizontal="right"/>
      <protection locked="0"/>
    </xf>
    <xf numFmtId="165" fontId="8" fillId="4" borderId="12" xfId="0" applyNumberFormat="1" applyFont="1" applyFill="1" applyBorder="1" applyAlignment="1" applyProtection="1">
      <alignment horizontal="right"/>
      <protection locked="0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8" fillId="0" borderId="6" xfId="0" applyFont="1" applyBorder="1"/>
    <xf numFmtId="0" fontId="8" fillId="0" borderId="1" xfId="0" applyFont="1" applyBorder="1"/>
    <xf numFmtId="0" fontId="8" fillId="0" borderId="5" xfId="0" applyFont="1" applyBorder="1"/>
    <xf numFmtId="167" fontId="12" fillId="0" borderId="3" xfId="0" applyNumberFormat="1" applyFont="1" applyBorder="1"/>
    <xf numFmtId="167" fontId="16" fillId="0" borderId="4" xfId="0" applyNumberFormat="1" applyFont="1" applyBorder="1"/>
    <xf numFmtId="14" fontId="5" fillId="4" borderId="0" xfId="0" applyNumberFormat="1" applyFont="1" applyFill="1" applyAlignment="1" applyProtection="1">
      <alignment horizontal="left"/>
      <protection locked="0"/>
    </xf>
    <xf numFmtId="0" fontId="8" fillId="4" borderId="0" xfId="0" applyFont="1" applyFill="1" applyProtection="1">
      <protection locked="0"/>
    </xf>
    <xf numFmtId="0" fontId="8" fillId="0" borderId="2" xfId="0" applyFont="1" applyBorder="1" applyAlignment="1">
      <alignment horizontal="left" wrapText="1"/>
    </xf>
    <xf numFmtId="0" fontId="8" fillId="0" borderId="8" xfId="0" applyFont="1" applyBorder="1" applyAlignment="1">
      <alignment horizontal="left"/>
    </xf>
    <xf numFmtId="164" fontId="5" fillId="4" borderId="2" xfId="0" applyNumberFormat="1" applyFont="1" applyFill="1" applyBorder="1" applyAlignment="1" applyProtection="1">
      <alignment horizontal="center" wrapText="1"/>
      <protection locked="0"/>
    </xf>
    <xf numFmtId="164" fontId="8" fillId="4" borderId="0" xfId="0" applyNumberFormat="1" applyFont="1" applyFill="1" applyProtection="1">
      <protection locked="0"/>
    </xf>
    <xf numFmtId="164" fontId="8" fillId="4" borderId="8" xfId="0" applyNumberFormat="1" applyFont="1" applyFill="1" applyBorder="1" applyProtection="1">
      <protection locked="0"/>
    </xf>
    <xf numFmtId="167" fontId="12" fillId="0" borderId="0" xfId="0" applyNumberFormat="1" applyFont="1" applyAlignment="1">
      <alignment horizontal="left" wrapText="1"/>
    </xf>
    <xf numFmtId="167" fontId="12" fillId="0" borderId="0" xfId="0" applyNumberFormat="1" applyFont="1" applyAlignment="1">
      <alignment horizontal="left"/>
    </xf>
    <xf numFmtId="0" fontId="8" fillId="0" borderId="3" xfId="0" applyFont="1" applyBorder="1"/>
    <xf numFmtId="0" fontId="8" fillId="0" borderId="4" xfId="0" applyFont="1" applyBorder="1"/>
    <xf numFmtId="0" fontId="8" fillId="0" borderId="7" xfId="0" applyFont="1" applyBorder="1"/>
    <xf numFmtId="0" fontId="8" fillId="0" borderId="2" xfId="0" applyFont="1" applyBorder="1"/>
    <xf numFmtId="44" fontId="8" fillId="0" borderId="3" xfId="0" applyNumberFormat="1" applyFont="1" applyBorder="1"/>
    <xf numFmtId="44" fontId="8" fillId="0" borderId="4" xfId="0" applyNumberFormat="1" applyFont="1" applyBorder="1"/>
    <xf numFmtId="167" fontId="13" fillId="0" borderId="0" xfId="0" applyNumberFormat="1" applyFont="1" applyAlignment="1">
      <alignment horizontal="left"/>
    </xf>
    <xf numFmtId="44" fontId="8" fillId="0" borderId="0" xfId="0" applyNumberFormat="1" applyFont="1" applyAlignment="1">
      <alignment horizontal="left"/>
    </xf>
    <xf numFmtId="167" fontId="8" fillId="4" borderId="2" xfId="0" applyNumberFormat="1" applyFont="1" applyFill="1" applyBorder="1" applyAlignment="1" applyProtection="1">
      <alignment horizontal="left"/>
      <protection locked="0"/>
    </xf>
    <xf numFmtId="167" fontId="8" fillId="4" borderId="0" xfId="0" applyNumberFormat="1" applyFont="1" applyFill="1" applyAlignment="1" applyProtection="1">
      <alignment horizontal="left"/>
      <protection locked="0"/>
    </xf>
    <xf numFmtId="166" fontId="5" fillId="4" borderId="0" xfId="0" applyNumberFormat="1" applyFont="1" applyFill="1" applyAlignment="1" applyProtection="1">
      <alignment horizontal="center" wrapText="1"/>
      <protection locked="0"/>
    </xf>
    <xf numFmtId="166" fontId="5" fillId="4" borderId="8" xfId="0" applyNumberFormat="1" applyFont="1" applyFill="1" applyBorder="1" applyAlignment="1" applyProtection="1">
      <alignment horizontal="center" wrapText="1"/>
      <protection locked="0"/>
    </xf>
    <xf numFmtId="0" fontId="8" fillId="0" borderId="3" xfId="0" applyFont="1" applyBorder="1" applyAlignment="1">
      <alignment horizontal="left" wrapText="1"/>
    </xf>
    <xf numFmtId="0" fontId="8" fillId="0" borderId="4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164" fontId="5" fillId="0" borderId="3" xfId="0" applyNumberFormat="1" applyFont="1" applyBorder="1" applyAlignment="1">
      <alignment horizontal="center" wrapText="1"/>
    </xf>
    <xf numFmtId="164" fontId="8" fillId="0" borderId="4" xfId="0" applyNumberFormat="1" applyFont="1" applyBorder="1"/>
    <xf numFmtId="164" fontId="8" fillId="0" borderId="7" xfId="0" applyNumberFormat="1" applyFont="1" applyBorder="1"/>
    <xf numFmtId="167" fontId="12" fillId="0" borderId="4" xfId="0" applyNumberFormat="1" applyFont="1" applyBorder="1" applyAlignment="1">
      <alignment horizontal="left" wrapText="1"/>
    </xf>
    <xf numFmtId="167" fontId="12" fillId="0" borderId="4" xfId="0" applyNumberFormat="1" applyFont="1" applyBorder="1" applyAlignment="1">
      <alignment horizontal="left"/>
    </xf>
    <xf numFmtId="39" fontId="12" fillId="0" borderId="4" xfId="0" applyNumberFormat="1" applyFont="1" applyBorder="1" applyAlignment="1">
      <alignment horizontal="center" wrapText="1"/>
    </xf>
    <xf numFmtId="39" fontId="12" fillId="0" borderId="4" xfId="0" applyNumberFormat="1" applyFont="1" applyBorder="1"/>
    <xf numFmtId="39" fontId="12" fillId="0" borderId="7" xfId="0" applyNumberFormat="1" applyFont="1" applyBorder="1"/>
    <xf numFmtId="0" fontId="8" fillId="0" borderId="0" xfId="0" applyFont="1" applyAlignment="1">
      <alignment horizontal="left" wrapText="1"/>
    </xf>
    <xf numFmtId="0" fontId="8" fillId="0" borderId="8" xfId="0" applyFont="1" applyBorder="1" applyAlignment="1">
      <alignment horizontal="left" wrapText="1"/>
    </xf>
    <xf numFmtId="0" fontId="5" fillId="0" borderId="11" xfId="0" applyFont="1" applyBorder="1" applyAlignment="1">
      <alignment horizontal="center" wrapText="1"/>
    </xf>
    <xf numFmtId="0" fontId="8" fillId="0" borderId="11" xfId="0" applyFont="1" applyBorder="1"/>
    <xf numFmtId="0" fontId="8" fillId="0" borderId="12" xfId="0" applyFont="1" applyBorder="1"/>
    <xf numFmtId="164" fontId="5" fillId="4" borderId="6" xfId="0" applyNumberFormat="1" applyFont="1" applyFill="1" applyBorder="1" applyAlignment="1" applyProtection="1">
      <alignment horizontal="center" wrapText="1"/>
      <protection locked="0"/>
    </xf>
    <xf numFmtId="164" fontId="5" fillId="4" borderId="1" xfId="0" applyNumberFormat="1" applyFont="1" applyFill="1" applyBorder="1" applyAlignment="1" applyProtection="1">
      <alignment horizontal="center" wrapText="1"/>
      <protection locked="0"/>
    </xf>
    <xf numFmtId="164" fontId="5" fillId="4" borderId="5" xfId="0" applyNumberFormat="1" applyFont="1" applyFill="1" applyBorder="1" applyAlignment="1" applyProtection="1">
      <alignment horizontal="center" wrapText="1"/>
      <protection locked="0"/>
    </xf>
    <xf numFmtId="166" fontId="5" fillId="4" borderId="1" xfId="0" applyNumberFormat="1" applyFont="1" applyFill="1" applyBorder="1" applyAlignment="1" applyProtection="1">
      <alignment horizontal="center" wrapText="1"/>
      <protection locked="0"/>
    </xf>
    <xf numFmtId="166" fontId="5" fillId="4" borderId="5" xfId="0" applyNumberFormat="1" applyFont="1" applyFill="1" applyBorder="1" applyAlignment="1" applyProtection="1">
      <alignment horizontal="center" wrapText="1"/>
      <protection locked="0"/>
    </xf>
    <xf numFmtId="0" fontId="8" fillId="0" borderId="10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167" fontId="8" fillId="0" borderId="0" xfId="0" applyNumberFormat="1" applyFont="1" applyAlignment="1" applyProtection="1">
      <alignment horizontal="left"/>
      <protection locked="0"/>
    </xf>
    <xf numFmtId="0" fontId="8" fillId="0" borderId="4" xfId="0" applyFont="1" applyBorder="1" applyAlignment="1">
      <alignment horizontal="center"/>
    </xf>
    <xf numFmtId="0" fontId="0" fillId="0" borderId="4" xfId="0" applyBorder="1"/>
    <xf numFmtId="0" fontId="0" fillId="0" borderId="7" xfId="0" applyBorder="1"/>
    <xf numFmtId="0" fontId="8" fillId="2" borderId="9" xfId="0" applyFont="1" applyFill="1" applyBorder="1" applyAlignment="1">
      <alignment horizontal="left"/>
    </xf>
    <xf numFmtId="0" fontId="0" fillId="2" borderId="9" xfId="0" applyFill="1" applyBorder="1" applyAlignment="1">
      <alignment horizontal="left"/>
    </xf>
    <xf numFmtId="164" fontId="5" fillId="4" borderId="0" xfId="0" applyNumberFormat="1" applyFont="1" applyFill="1" applyAlignment="1" applyProtection="1">
      <alignment horizontal="center" wrapText="1"/>
      <protection locked="0"/>
    </xf>
    <xf numFmtId="164" fontId="5" fillId="4" borderId="8" xfId="0" applyNumberFormat="1" applyFont="1" applyFill="1" applyBorder="1" applyAlignment="1" applyProtection="1">
      <alignment horizontal="center" wrapText="1"/>
      <protection locked="0"/>
    </xf>
    <xf numFmtId="0" fontId="8" fillId="0" borderId="3" xfId="0" applyFont="1" applyBorder="1" applyAlignment="1">
      <alignment horizontal="center"/>
    </xf>
    <xf numFmtId="166" fontId="5" fillId="4" borderId="0" xfId="0" applyNumberFormat="1" applyFont="1" applyFill="1" applyProtection="1">
      <protection locked="0"/>
    </xf>
    <xf numFmtId="166" fontId="5" fillId="4" borderId="8" xfId="0" applyNumberFormat="1" applyFont="1" applyFill="1" applyBorder="1" applyProtection="1">
      <protection locked="0"/>
    </xf>
    <xf numFmtId="3" fontId="5" fillId="4" borderId="3" xfId="0" applyNumberFormat="1" applyFont="1" applyFill="1" applyBorder="1" applyAlignment="1" applyProtection="1">
      <alignment horizontal="center" wrapText="1"/>
      <protection locked="0"/>
    </xf>
    <xf numFmtId="3" fontId="8" fillId="4" borderId="4" xfId="0" applyNumberFormat="1" applyFont="1" applyFill="1" applyBorder="1" applyProtection="1">
      <protection locked="0"/>
    </xf>
    <xf numFmtId="167" fontId="12" fillId="0" borderId="8" xfId="0" applyNumberFormat="1" applyFont="1" applyBorder="1" applyAlignment="1">
      <alignment horizontal="left"/>
    </xf>
    <xf numFmtId="167" fontId="5" fillId="4" borderId="0" xfId="0" applyNumberFormat="1" applyFont="1" applyFill="1" applyAlignment="1" applyProtection="1">
      <alignment horizontal="left" wrapText="1"/>
      <protection locked="0"/>
    </xf>
    <xf numFmtId="167" fontId="12" fillId="0" borderId="0" xfId="1" applyNumberFormat="1" applyFont="1" applyFill="1" applyBorder="1" applyAlignment="1">
      <alignment horizontal="left" wrapText="1"/>
    </xf>
    <xf numFmtId="167" fontId="12" fillId="0" borderId="0" xfId="1" applyNumberFormat="1" applyFont="1" applyBorder="1" applyAlignment="1">
      <alignment horizontal="left"/>
    </xf>
    <xf numFmtId="167" fontId="12" fillId="0" borderId="7" xfId="0" applyNumberFormat="1" applyFont="1" applyBorder="1" applyAlignment="1">
      <alignment horizontal="left"/>
    </xf>
    <xf numFmtId="167" fontId="12" fillId="0" borderId="4" xfId="1" applyNumberFormat="1" applyFont="1" applyFill="1" applyBorder="1" applyAlignment="1">
      <alignment horizontal="left" wrapText="1"/>
    </xf>
    <xf numFmtId="167" fontId="12" fillId="0" borderId="4" xfId="1" applyNumberFormat="1" applyFont="1" applyBorder="1" applyAlignment="1">
      <alignment horizontal="left"/>
    </xf>
    <xf numFmtId="3" fontId="5" fillId="4" borderId="2" xfId="0" applyNumberFormat="1" applyFont="1" applyFill="1" applyBorder="1" applyAlignment="1" applyProtection="1">
      <alignment horizontal="center" wrapText="1"/>
      <protection locked="0"/>
    </xf>
    <xf numFmtId="3" fontId="5" fillId="4" borderId="0" xfId="0" applyNumberFormat="1" applyFont="1" applyFill="1" applyAlignment="1" applyProtection="1">
      <alignment horizontal="center" wrapText="1"/>
      <protection locked="0"/>
    </xf>
    <xf numFmtId="0" fontId="2" fillId="2" borderId="6" xfId="0" applyFont="1" applyFill="1" applyBorder="1"/>
    <xf numFmtId="0" fontId="8" fillId="0" borderId="6" xfId="0" applyFont="1" applyBorder="1" applyAlignment="1">
      <alignment horizontal="center" wrapText="1"/>
    </xf>
    <xf numFmtId="0" fontId="0" fillId="0" borderId="1" xfId="0" applyBorder="1"/>
    <xf numFmtId="0" fontId="0" fillId="0" borderId="5" xfId="0" applyBorder="1"/>
    <xf numFmtId="3" fontId="8" fillId="4" borderId="0" xfId="0" applyNumberFormat="1" applyFont="1" applyFill="1" applyProtection="1">
      <protection locked="0"/>
    </xf>
    <xf numFmtId="165" fontId="8" fillId="4" borderId="9" xfId="0" applyNumberFormat="1" applyFont="1" applyFill="1" applyBorder="1" applyAlignment="1" applyProtection="1">
      <alignment horizontal="right"/>
      <protection locked="0"/>
    </xf>
    <xf numFmtId="10" fontId="13" fillId="0" borderId="4" xfId="0" applyNumberFormat="1" applyFont="1" applyBorder="1"/>
    <xf numFmtId="0" fontId="14" fillId="0" borderId="4" xfId="0" applyFont="1" applyBorder="1"/>
    <xf numFmtId="0" fontId="14" fillId="0" borderId="7" xfId="0" applyFont="1" applyBorder="1"/>
    <xf numFmtId="10" fontId="12" fillId="0" borderId="4" xfId="0" applyNumberFormat="1" applyFont="1" applyBorder="1"/>
    <xf numFmtId="10" fontId="8" fillId="3" borderId="9" xfId="0" applyNumberFormat="1" applyFont="1" applyFill="1" applyBorder="1" applyAlignment="1" applyProtection="1">
      <alignment horizontal="right"/>
      <protection locked="0"/>
    </xf>
    <xf numFmtId="0" fontId="8" fillId="4" borderId="9" xfId="0" applyFont="1" applyFill="1" applyBorder="1" applyAlignment="1" applyProtection="1">
      <alignment horizontal="center"/>
      <protection locked="0"/>
    </xf>
    <xf numFmtId="165" fontId="8" fillId="3" borderId="9" xfId="0" applyNumberFormat="1" applyFont="1" applyFill="1" applyBorder="1" applyProtection="1">
      <protection locked="0"/>
    </xf>
    <xf numFmtId="165" fontId="0" fillId="3" borderId="9" xfId="0" applyNumberFormat="1" applyFill="1" applyBorder="1"/>
    <xf numFmtId="0" fontId="8" fillId="2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2" borderId="6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165" fontId="8" fillId="3" borderId="6" xfId="0" applyNumberFormat="1" applyFont="1" applyFill="1" applyBorder="1" applyProtection="1">
      <protection locked="0"/>
    </xf>
    <xf numFmtId="165" fontId="0" fillId="3" borderId="1" xfId="0" applyNumberFormat="1" applyFill="1" applyBorder="1"/>
    <xf numFmtId="165" fontId="0" fillId="3" borderId="5" xfId="0" applyNumberFormat="1" applyFill="1" applyBorder="1"/>
    <xf numFmtId="167" fontId="12" fillId="0" borderId="4" xfId="0" applyNumberFormat="1" applyFont="1" applyBorder="1"/>
    <xf numFmtId="167" fontId="8" fillId="0" borderId="4" xfId="0" applyNumberFormat="1" applyFont="1" applyBorder="1"/>
    <xf numFmtId="167" fontId="8" fillId="0" borderId="7" xfId="0" applyNumberFormat="1" applyFont="1" applyBorder="1"/>
    <xf numFmtId="0" fontId="8" fillId="0" borderId="9" xfId="0" applyFont="1" applyBorder="1" applyAlignment="1">
      <alignment horizontal="center"/>
    </xf>
    <xf numFmtId="165" fontId="8" fillId="4" borderId="6" xfId="0" applyNumberFormat="1" applyFont="1" applyFill="1" applyBorder="1" applyProtection="1">
      <protection locked="0"/>
    </xf>
    <xf numFmtId="165" fontId="0" fillId="4" borderId="1" xfId="0" applyNumberFormat="1" applyFill="1" applyBorder="1"/>
    <xf numFmtId="165" fontId="0" fillId="4" borderId="5" xfId="0" applyNumberFormat="1" applyFill="1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165" fontId="8" fillId="4" borderId="10" xfId="0" applyNumberFormat="1" applyFont="1" applyFill="1" applyBorder="1" applyProtection="1">
      <protection locked="0"/>
    </xf>
    <xf numFmtId="165" fontId="0" fillId="4" borderId="11" xfId="0" applyNumberFormat="1" applyFill="1" applyBorder="1"/>
    <xf numFmtId="165" fontId="0" fillId="4" borderId="12" xfId="0" applyNumberFormat="1" applyFill="1" applyBorder="1"/>
    <xf numFmtId="0" fontId="8" fillId="2" borderId="6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67" fontId="12" fillId="0" borderId="0" xfId="0" applyNumberFormat="1" applyFont="1"/>
    <xf numFmtId="167" fontId="8" fillId="0" borderId="0" xfId="0" applyNumberFormat="1" applyFont="1"/>
    <xf numFmtId="167" fontId="8" fillId="0" borderId="8" xfId="0" applyNumberFormat="1" applyFont="1" applyBorder="1"/>
    <xf numFmtId="0" fontId="8" fillId="0" borderId="1" xfId="0" applyFont="1" applyBorder="1" applyAlignment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18"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X97"/>
  <sheetViews>
    <sheetView tabSelected="1" topLeftCell="A14" zoomScale="90" zoomScaleNormal="90" workbookViewId="0">
      <selection activeCell="I13" sqref="I13:L13"/>
    </sheetView>
  </sheetViews>
  <sheetFormatPr defaultColWidth="0" defaultRowHeight="12.75" zeroHeight="1" x14ac:dyDescent="0.2"/>
  <cols>
    <col min="1" max="9" width="2.7109375" style="2" customWidth="1"/>
    <col min="10" max="10" width="1.42578125" style="2" customWidth="1"/>
    <col min="11" max="11" width="4.85546875" style="2" customWidth="1"/>
    <col min="12" max="19" width="2.7109375" style="2" customWidth="1"/>
    <col min="20" max="20" width="6.140625" style="2" customWidth="1"/>
    <col min="21" max="21" width="2.7109375" style="2" customWidth="1"/>
    <col min="22" max="22" width="6" style="2" customWidth="1"/>
    <col min="23" max="23" width="2.7109375" style="2" customWidth="1"/>
    <col min="24" max="24" width="14.28515625" style="2" customWidth="1"/>
    <col min="25" max="28" width="2.7109375" style="2" customWidth="1"/>
    <col min="29" max="34" width="3.5703125" style="2" customWidth="1"/>
    <col min="35" max="37" width="4.140625" style="2" customWidth="1"/>
    <col min="38" max="38" width="2.7109375" style="2" customWidth="1"/>
    <col min="39" max="39" width="2.42578125" style="2" customWidth="1"/>
    <col min="40" max="40" width="2.85546875" style="2" customWidth="1"/>
    <col min="41" max="41" width="1.28515625" style="2" customWidth="1"/>
    <col min="42" max="42" width="2.7109375" style="2" customWidth="1"/>
    <col min="43" max="43" width="7.5703125" style="2" customWidth="1"/>
    <col min="44" max="45" width="2.7109375" style="2" customWidth="1"/>
    <col min="46" max="47" width="5.85546875" style="2" customWidth="1"/>
    <col min="48" max="49" width="2.7109375" style="2" customWidth="1"/>
    <col min="50" max="51" width="2.85546875" style="2" customWidth="1"/>
    <col min="52" max="52" width="4.28515625" style="2" customWidth="1"/>
    <col min="53" max="53" width="7.140625" style="2" customWidth="1"/>
    <col min="54" max="54" width="3.5703125" style="2" customWidth="1"/>
    <col min="55" max="55" width="4" style="2" customWidth="1"/>
    <col min="56" max="56" width="4.5703125" style="2" customWidth="1"/>
    <col min="57" max="57" width="8.5703125" style="2" customWidth="1"/>
    <col min="58" max="58" width="1.5703125" style="2" customWidth="1"/>
    <col min="59" max="60" width="4.5703125" style="2" customWidth="1"/>
    <col min="61" max="61" width="1.140625" style="2" customWidth="1"/>
    <col min="62" max="67" width="2.140625" style="2" customWidth="1"/>
    <col min="68" max="70" width="2.7109375" style="2" customWidth="1"/>
    <col min="71" max="76" width="0" style="2" hidden="1" customWidth="1"/>
    <col min="77" max="16384" width="2.7109375" style="2" hidden="1"/>
  </cols>
  <sheetData>
    <row r="1" spans="1:60" ht="15.75" customHeight="1" x14ac:dyDescent="0.2"/>
    <row r="2" spans="1:60" ht="11.25" customHeight="1" x14ac:dyDescent="0.2">
      <c r="B2" s="1"/>
    </row>
    <row r="3" spans="1:60" ht="15" customHeight="1" x14ac:dyDescent="0.2">
      <c r="A3" s="33" t="s">
        <v>0</v>
      </c>
      <c r="B3" s="1"/>
    </row>
    <row r="4" spans="1:60" ht="10.5" customHeight="1" x14ac:dyDescent="0.2"/>
    <row r="5" spans="1:60" ht="2.25" customHeight="1" x14ac:dyDescent="0.2"/>
    <row r="6" spans="1:60" ht="15.75" x14ac:dyDescent="0.25">
      <c r="D6" s="39" t="s">
        <v>1</v>
      </c>
    </row>
    <row r="7" spans="1:60" ht="15.75" x14ac:dyDescent="0.25">
      <c r="D7" s="39" t="s">
        <v>2</v>
      </c>
    </row>
    <row r="8" spans="1:60" ht="3.75" customHeight="1" x14ac:dyDescent="0.2"/>
    <row r="9" spans="1:60" ht="3.75" customHeight="1" x14ac:dyDescent="0.2">
      <c r="L9" s="31"/>
    </row>
    <row r="11" spans="1:60" x14ac:dyDescent="0.2">
      <c r="B11" s="3"/>
      <c r="C11" s="4"/>
      <c r="D11" s="1" t="s">
        <v>3</v>
      </c>
      <c r="F11" s="3"/>
      <c r="G11" s="4"/>
    </row>
    <row r="12" spans="1:60" ht="3.75" customHeight="1" x14ac:dyDescent="0.2">
      <c r="BB12" s="34"/>
      <c r="BC12" s="34"/>
      <c r="BD12" s="34"/>
      <c r="BE12" s="34"/>
      <c r="BF12" s="34"/>
      <c r="BG12" s="34"/>
      <c r="BH12" s="34"/>
    </row>
    <row r="13" spans="1:60" ht="15" x14ac:dyDescent="0.25">
      <c r="B13" s="5"/>
      <c r="H13" s="3" t="s">
        <v>4</v>
      </c>
      <c r="I13" s="92"/>
      <c r="J13" s="93"/>
      <c r="K13" s="93"/>
      <c r="L13" s="93"/>
      <c r="T13" s="3" t="s">
        <v>5</v>
      </c>
      <c r="U13" s="92"/>
      <c r="V13" s="93"/>
      <c r="W13" s="93"/>
      <c r="X13" s="93"/>
      <c r="BB13" s="36" t="s">
        <v>6</v>
      </c>
      <c r="BC13" s="36" t="s">
        <v>7</v>
      </c>
      <c r="BD13" s="33"/>
      <c r="BE13" s="34"/>
      <c r="BF13" s="34"/>
      <c r="BG13" s="34"/>
      <c r="BH13" s="34"/>
    </row>
    <row r="14" spans="1:60" ht="3" customHeight="1" x14ac:dyDescent="0.25">
      <c r="B14" s="6"/>
      <c r="BB14" s="36" t="b">
        <f>IF(ISNUMBER(I13),IF(AND(OR(I13&lt;U13,ISBLANK(U13)),OR(I13&lt;U28,ISBLANK(U28)),OR(I13&lt;AP28,ISBLANK(AP28)),OR(I13&lt;BB28,ISBLANK(BB28))),TRUE,FALSE),FALSE)</f>
        <v>0</v>
      </c>
      <c r="BC14" s="36" t="b">
        <f>IF(ISNUMBER(U13),IF(AND(OR(I13&lt;U13,ISBLANK(I13)),OR(U13&lt;U28,ISBLANK(U28)),OR(U13&lt;AP28,ISBLANK(AP28)),OR(U13&lt;BB28,ISBLANK(BB28))),TRUE,FALSE),FALSE)</f>
        <v>0</v>
      </c>
      <c r="BD14" s="33"/>
      <c r="BE14" s="34"/>
      <c r="BF14" s="34"/>
      <c r="BG14" s="34"/>
      <c r="BH14" s="34"/>
    </row>
    <row r="15" spans="1:60" ht="26.1" customHeight="1" x14ac:dyDescent="0.25">
      <c r="B15" s="6"/>
      <c r="D15" s="134" t="s">
        <v>8</v>
      </c>
      <c r="E15" s="81"/>
      <c r="F15" s="81"/>
      <c r="G15" s="81"/>
      <c r="H15" s="81"/>
      <c r="I15" s="81"/>
      <c r="J15" s="82"/>
      <c r="K15" s="135" t="s">
        <v>9</v>
      </c>
      <c r="L15" s="127"/>
      <c r="M15" s="127"/>
      <c r="N15" s="127"/>
      <c r="O15" s="127"/>
      <c r="P15" s="127"/>
      <c r="Q15" s="126" t="s">
        <v>10</v>
      </c>
      <c r="R15" s="127"/>
      <c r="S15" s="127"/>
      <c r="T15" s="127"/>
      <c r="U15" s="127"/>
      <c r="V15" s="127"/>
      <c r="W15" s="126" t="s">
        <v>11</v>
      </c>
      <c r="X15" s="127"/>
      <c r="Y15" s="127"/>
      <c r="Z15" s="127"/>
      <c r="AA15" s="127"/>
      <c r="AB15" s="127"/>
      <c r="AC15" s="126" t="s">
        <v>12</v>
      </c>
      <c r="AD15" s="127"/>
      <c r="AE15" s="127"/>
      <c r="AF15" s="127"/>
      <c r="AG15" s="127"/>
      <c r="AH15" s="128"/>
      <c r="AI15" s="126" t="s">
        <v>13</v>
      </c>
      <c r="AJ15" s="127"/>
      <c r="AK15" s="127"/>
      <c r="AL15" s="127"/>
      <c r="AM15" s="127"/>
      <c r="AN15" s="127"/>
      <c r="AO15" s="126" t="s">
        <v>14</v>
      </c>
      <c r="AP15" s="127"/>
      <c r="AQ15" s="127"/>
      <c r="AR15" s="127"/>
      <c r="AS15" s="127"/>
      <c r="AT15" s="127"/>
      <c r="AU15" s="126" t="s">
        <v>15</v>
      </c>
      <c r="AV15" s="127"/>
      <c r="AW15" s="127"/>
      <c r="AX15" s="127"/>
      <c r="AY15" s="127"/>
      <c r="AZ15" s="128"/>
      <c r="BB15" s="36"/>
      <c r="BC15" s="36"/>
      <c r="BD15" s="33"/>
      <c r="BE15" s="34"/>
      <c r="BF15" s="34"/>
      <c r="BG15" s="34"/>
      <c r="BH15" s="34"/>
    </row>
    <row r="16" spans="1:60" ht="15" x14ac:dyDescent="0.25">
      <c r="B16" s="6"/>
      <c r="D16" s="94" t="s">
        <v>16</v>
      </c>
      <c r="E16" s="77"/>
      <c r="F16" s="77"/>
      <c r="G16" s="77"/>
      <c r="H16" s="77"/>
      <c r="I16" s="77"/>
      <c r="J16" s="95"/>
      <c r="K16" s="156"/>
      <c r="L16" s="162"/>
      <c r="M16" s="162"/>
      <c r="N16" s="162"/>
      <c r="O16" s="162"/>
      <c r="P16" s="162"/>
      <c r="Q16" s="150"/>
      <c r="R16" s="110"/>
      <c r="S16" s="110"/>
      <c r="T16" s="110"/>
      <c r="U16" s="110"/>
      <c r="V16" s="110"/>
      <c r="W16" s="150"/>
      <c r="X16" s="110"/>
      <c r="Y16" s="110"/>
      <c r="Z16" s="110"/>
      <c r="AA16" s="110"/>
      <c r="AB16" s="110"/>
      <c r="AC16" s="99">
        <f t="shared" ref="AC16:AC22" si="0">Q16-W16</f>
        <v>0</v>
      </c>
      <c r="AD16" s="100"/>
      <c r="AE16" s="100"/>
      <c r="AF16" s="100"/>
      <c r="AG16" s="100"/>
      <c r="AH16" s="149"/>
      <c r="AI16" s="151" t="e">
        <f>AC16/K16</f>
        <v>#DIV/0!</v>
      </c>
      <c r="AJ16" s="152"/>
      <c r="AK16" s="152"/>
      <c r="AL16" s="152"/>
      <c r="AM16" s="152"/>
      <c r="AN16" s="152"/>
      <c r="AO16" s="99" t="e">
        <f>W16/K16</f>
        <v>#DIV/0!</v>
      </c>
      <c r="AP16" s="100"/>
      <c r="AQ16" s="100"/>
      <c r="AR16" s="100"/>
      <c r="AS16" s="100"/>
      <c r="AT16" s="100"/>
      <c r="AU16" s="99" t="e">
        <f>Q16/K16</f>
        <v>#DIV/0!</v>
      </c>
      <c r="AV16" s="100"/>
      <c r="AW16" s="100"/>
      <c r="AX16" s="100"/>
      <c r="AY16" s="100"/>
      <c r="AZ16" s="149"/>
      <c r="BB16" s="36" t="s">
        <v>17</v>
      </c>
      <c r="BC16" s="36" t="s">
        <v>18</v>
      </c>
      <c r="BD16" s="33"/>
      <c r="BE16" s="34"/>
      <c r="BF16" s="34"/>
      <c r="BG16" s="34"/>
      <c r="BH16" s="34"/>
    </row>
    <row r="17" spans="2:67" ht="15" x14ac:dyDescent="0.25">
      <c r="B17" s="6"/>
      <c r="D17" s="94" t="s">
        <v>19</v>
      </c>
      <c r="E17" s="77"/>
      <c r="F17" s="77"/>
      <c r="G17" s="77"/>
      <c r="H17" s="77"/>
      <c r="I17" s="77"/>
      <c r="J17" s="95"/>
      <c r="K17" s="156"/>
      <c r="L17" s="157"/>
      <c r="M17" s="157"/>
      <c r="N17" s="157"/>
      <c r="O17" s="157"/>
      <c r="P17" s="157"/>
      <c r="Q17" s="150"/>
      <c r="R17" s="110"/>
      <c r="S17" s="110"/>
      <c r="T17" s="110"/>
      <c r="U17" s="110"/>
      <c r="V17" s="110"/>
      <c r="W17" s="150"/>
      <c r="X17" s="110"/>
      <c r="Y17" s="110"/>
      <c r="Z17" s="110"/>
      <c r="AA17" s="110"/>
      <c r="AB17" s="110"/>
      <c r="AC17" s="99">
        <f t="shared" si="0"/>
        <v>0</v>
      </c>
      <c r="AD17" s="100"/>
      <c r="AE17" s="100"/>
      <c r="AF17" s="100"/>
      <c r="AG17" s="100"/>
      <c r="AH17" s="149"/>
      <c r="AI17" s="151" t="e">
        <f t="shared" ref="AI17:AI22" si="1">AC17/K17</f>
        <v>#DIV/0!</v>
      </c>
      <c r="AJ17" s="152"/>
      <c r="AK17" s="152"/>
      <c r="AL17" s="152"/>
      <c r="AM17" s="152"/>
      <c r="AN17" s="152"/>
      <c r="AO17" s="99" t="e">
        <f t="shared" ref="AO17:AO22" si="2">W17/K17</f>
        <v>#DIV/0!</v>
      </c>
      <c r="AP17" s="100"/>
      <c r="AQ17" s="100"/>
      <c r="AR17" s="100"/>
      <c r="AS17" s="100"/>
      <c r="AT17" s="100"/>
      <c r="AU17" s="99" t="e">
        <f t="shared" ref="AU17:AU22" si="3">Q17/K17</f>
        <v>#DIV/0!</v>
      </c>
      <c r="AV17" s="100"/>
      <c r="AW17" s="100"/>
      <c r="AX17" s="100"/>
      <c r="AY17" s="100"/>
      <c r="AZ17" s="149"/>
      <c r="BB17" s="36" t="b">
        <f>IF(ISNUMBER(I28),IF(AND(OR(OR(I28 + 365 =U28, I28 + 364 = U28, I28 + 366 = U28),ISBLANK(U28)),OR(I28&lt;AP28,ISBLANK(AP28)),OR(I28&lt;BB28,ISBLANK(BB28))),TRUE,FALSE),FALSE)</f>
        <v>0</v>
      </c>
      <c r="BC17" s="36" t="b">
        <f>IF(ISNUMBER(U28),IF(AND(OR(I13&lt;U28,ISBLANK(I13)),OR(U13&lt;U28,ISBLANK(U13)),OR(OR(I28 + 364 = U28, I28 + 365 = U28, I28 + 366 = U28),ISBLANK(I28)),OR(U28&lt;AP28,ISBLANK(AP28)),OR(U28&lt;BB28,ISBLANK(BB28))),TRUE,FALSE),FALSE)</f>
        <v>0</v>
      </c>
      <c r="BD17" s="33"/>
      <c r="BE17" s="34"/>
      <c r="BF17" s="34"/>
      <c r="BG17" s="34"/>
      <c r="BH17" s="34"/>
    </row>
    <row r="18" spans="2:67" ht="15" x14ac:dyDescent="0.25">
      <c r="B18" s="6"/>
      <c r="D18" s="94" t="s">
        <v>20</v>
      </c>
      <c r="E18" s="77"/>
      <c r="F18" s="77"/>
      <c r="G18" s="77"/>
      <c r="H18" s="77"/>
      <c r="I18" s="77"/>
      <c r="J18" s="95"/>
      <c r="K18" s="156"/>
      <c r="L18" s="157"/>
      <c r="M18" s="157"/>
      <c r="N18" s="157"/>
      <c r="O18" s="157"/>
      <c r="P18" s="157"/>
      <c r="Q18" s="150"/>
      <c r="R18" s="110"/>
      <c r="S18" s="110"/>
      <c r="T18" s="110"/>
      <c r="U18" s="110"/>
      <c r="V18" s="110"/>
      <c r="W18" s="150"/>
      <c r="X18" s="110"/>
      <c r="Y18" s="110"/>
      <c r="Z18" s="110"/>
      <c r="AA18" s="110"/>
      <c r="AB18" s="110"/>
      <c r="AC18" s="99">
        <f t="shared" si="0"/>
        <v>0</v>
      </c>
      <c r="AD18" s="100"/>
      <c r="AE18" s="100"/>
      <c r="AF18" s="100"/>
      <c r="AG18" s="100"/>
      <c r="AH18" s="149"/>
      <c r="AI18" s="151" t="e">
        <f t="shared" si="1"/>
        <v>#DIV/0!</v>
      </c>
      <c r="AJ18" s="152"/>
      <c r="AK18" s="152"/>
      <c r="AL18" s="152"/>
      <c r="AM18" s="152"/>
      <c r="AN18" s="152"/>
      <c r="AO18" s="99" t="e">
        <f t="shared" si="2"/>
        <v>#DIV/0!</v>
      </c>
      <c r="AP18" s="100"/>
      <c r="AQ18" s="100"/>
      <c r="AR18" s="100"/>
      <c r="AS18" s="100"/>
      <c r="AT18" s="100"/>
      <c r="AU18" s="99" t="e">
        <f t="shared" si="3"/>
        <v>#DIV/0!</v>
      </c>
      <c r="AV18" s="100"/>
      <c r="AW18" s="100"/>
      <c r="AX18" s="100"/>
      <c r="AY18" s="100"/>
      <c r="AZ18" s="149"/>
      <c r="BB18" s="36"/>
      <c r="BC18" s="36"/>
      <c r="BD18" s="33"/>
      <c r="BE18" s="34"/>
      <c r="BF18" s="34"/>
      <c r="BG18" s="34"/>
      <c r="BH18" s="34"/>
    </row>
    <row r="19" spans="2:67" ht="15" x14ac:dyDescent="0.25">
      <c r="B19" s="6"/>
      <c r="D19" s="94" t="s">
        <v>21</v>
      </c>
      <c r="E19" s="77"/>
      <c r="F19" s="77"/>
      <c r="G19" s="77"/>
      <c r="H19" s="77"/>
      <c r="I19" s="77"/>
      <c r="J19" s="95"/>
      <c r="K19" s="156"/>
      <c r="L19" s="162"/>
      <c r="M19" s="162"/>
      <c r="N19" s="162"/>
      <c r="O19" s="162"/>
      <c r="P19" s="162"/>
      <c r="Q19" s="150"/>
      <c r="R19" s="110"/>
      <c r="S19" s="110"/>
      <c r="T19" s="110"/>
      <c r="U19" s="110"/>
      <c r="V19" s="110"/>
      <c r="W19" s="150"/>
      <c r="X19" s="110"/>
      <c r="Y19" s="110"/>
      <c r="Z19" s="110"/>
      <c r="AA19" s="110"/>
      <c r="AB19" s="110"/>
      <c r="AC19" s="99">
        <f t="shared" si="0"/>
        <v>0</v>
      </c>
      <c r="AD19" s="100"/>
      <c r="AE19" s="100"/>
      <c r="AF19" s="100"/>
      <c r="AG19" s="100"/>
      <c r="AH19" s="149"/>
      <c r="AI19" s="151" t="e">
        <f t="shared" si="1"/>
        <v>#DIV/0!</v>
      </c>
      <c r="AJ19" s="152"/>
      <c r="AK19" s="152"/>
      <c r="AL19" s="152"/>
      <c r="AM19" s="152"/>
      <c r="AN19" s="152"/>
      <c r="AO19" s="99" t="e">
        <f t="shared" si="2"/>
        <v>#DIV/0!</v>
      </c>
      <c r="AP19" s="100"/>
      <c r="AQ19" s="100"/>
      <c r="AR19" s="100"/>
      <c r="AS19" s="100"/>
      <c r="AT19" s="100"/>
      <c r="AU19" s="99" t="e">
        <f t="shared" si="3"/>
        <v>#DIV/0!</v>
      </c>
      <c r="AV19" s="100"/>
      <c r="AW19" s="100"/>
      <c r="AX19" s="100"/>
      <c r="AY19" s="100"/>
      <c r="AZ19" s="149"/>
      <c r="BB19" s="36" t="s">
        <v>22</v>
      </c>
      <c r="BC19" s="36" t="s">
        <v>23</v>
      </c>
      <c r="BD19" s="33"/>
      <c r="BE19" s="34"/>
      <c r="BF19" s="34"/>
      <c r="BG19" s="34"/>
      <c r="BH19" s="34"/>
      <c r="BI19" s="11"/>
      <c r="BJ19" s="11"/>
      <c r="BK19" s="11"/>
    </row>
    <row r="20" spans="2:67" ht="12.75" customHeight="1" x14ac:dyDescent="0.25">
      <c r="B20" s="6"/>
      <c r="D20" s="94" t="s">
        <v>24</v>
      </c>
      <c r="E20" s="124"/>
      <c r="F20" s="124"/>
      <c r="G20" s="124"/>
      <c r="H20" s="124"/>
      <c r="I20" s="124"/>
      <c r="J20" s="125"/>
      <c r="K20" s="156"/>
      <c r="L20" s="162"/>
      <c r="M20" s="162"/>
      <c r="N20" s="162"/>
      <c r="O20" s="162"/>
      <c r="P20" s="162"/>
      <c r="Q20" s="150"/>
      <c r="R20" s="110"/>
      <c r="S20" s="110"/>
      <c r="T20" s="110"/>
      <c r="U20" s="110"/>
      <c r="V20" s="110"/>
      <c r="W20" s="150"/>
      <c r="X20" s="110"/>
      <c r="Y20" s="110"/>
      <c r="Z20" s="110"/>
      <c r="AA20" s="110"/>
      <c r="AB20" s="110"/>
      <c r="AC20" s="99">
        <f t="shared" si="0"/>
        <v>0</v>
      </c>
      <c r="AD20" s="100"/>
      <c r="AE20" s="100"/>
      <c r="AF20" s="100"/>
      <c r="AG20" s="100"/>
      <c r="AH20" s="149"/>
      <c r="AI20" s="151" t="e">
        <f t="shared" si="1"/>
        <v>#DIV/0!</v>
      </c>
      <c r="AJ20" s="152"/>
      <c r="AK20" s="152"/>
      <c r="AL20" s="152"/>
      <c r="AM20" s="152"/>
      <c r="AN20" s="152"/>
      <c r="AO20" s="99" t="e">
        <f t="shared" si="2"/>
        <v>#DIV/0!</v>
      </c>
      <c r="AP20" s="100"/>
      <c r="AQ20" s="100"/>
      <c r="AR20" s="100"/>
      <c r="AS20" s="100"/>
      <c r="AT20" s="100"/>
      <c r="AU20" s="99" t="e">
        <f t="shared" si="3"/>
        <v>#DIV/0!</v>
      </c>
      <c r="AV20" s="100"/>
      <c r="AW20" s="100"/>
      <c r="AX20" s="100"/>
      <c r="AY20" s="100"/>
      <c r="AZ20" s="149"/>
      <c r="BB20" s="36" t="b">
        <f>IF(ISNUMBER(AP28),IF(AND(OR(I13&lt;AP28,ISBLANK(I13)),OR(U13&lt;AP28,ISBLANK(U13)),OR(I28&lt;AP28,ISBLANK(I28)),OR(U28&lt;AP28,ISBLANK(U28)),OR(AP28 &gt; DATE(2011,8,31), ISBLANK(AP28)),OR(OR(AP28 + 364 =BB28, AP28 + 365 = BB28, AP28 + 366 = BB28),ISBLANK(BB28))),TRUE,FALSE),FALSE)</f>
        <v>0</v>
      </c>
      <c r="BC20" s="36" t="b">
        <f>IF(ISNUMBER(BB28),IF(AND(OR(I13&lt;BB28,ISBLANK(I13)),OR(U13&lt;BB28,ISBLANK(U13)),OR(I28&lt;BB28,ISBLANK(I28)), OR(U28&lt;BB28,ISBLANK(U28)),OR(OR(AP28 + 364 = BB28, AP28 + 365 = BB28, AP28 + 366 = BB28),ISBLANK(AP28))),TRUE,FALSE),FALSE)</f>
        <v>0</v>
      </c>
      <c r="BD20" s="33"/>
      <c r="BE20" s="34"/>
      <c r="BF20" s="34"/>
      <c r="BG20" s="35"/>
      <c r="BH20" s="35"/>
      <c r="BI20" s="11"/>
      <c r="BJ20" s="11"/>
      <c r="BK20" s="11"/>
    </row>
    <row r="21" spans="2:67" x14ac:dyDescent="0.2">
      <c r="D21" s="94" t="s">
        <v>25</v>
      </c>
      <c r="E21" s="77"/>
      <c r="F21" s="77"/>
      <c r="G21" s="77"/>
      <c r="H21" s="77"/>
      <c r="I21" s="77"/>
      <c r="J21" s="95"/>
      <c r="K21" s="156"/>
      <c r="L21" s="162"/>
      <c r="M21" s="162"/>
      <c r="N21" s="162"/>
      <c r="O21" s="162"/>
      <c r="P21" s="162"/>
      <c r="Q21" s="150"/>
      <c r="R21" s="110"/>
      <c r="S21" s="110"/>
      <c r="T21" s="110"/>
      <c r="U21" s="110"/>
      <c r="V21" s="110"/>
      <c r="W21" s="150"/>
      <c r="X21" s="110"/>
      <c r="Y21" s="110"/>
      <c r="Z21" s="110"/>
      <c r="AA21" s="110"/>
      <c r="AB21" s="110"/>
      <c r="AC21" s="99">
        <f t="shared" si="0"/>
        <v>0</v>
      </c>
      <c r="AD21" s="100"/>
      <c r="AE21" s="100"/>
      <c r="AF21" s="100"/>
      <c r="AG21" s="100"/>
      <c r="AH21" s="149"/>
      <c r="AI21" s="151" t="e">
        <f>AC21/K21</f>
        <v>#DIV/0!</v>
      </c>
      <c r="AJ21" s="152"/>
      <c r="AK21" s="152"/>
      <c r="AL21" s="152"/>
      <c r="AM21" s="152"/>
      <c r="AN21" s="152"/>
      <c r="AO21" s="99" t="e">
        <f t="shared" si="2"/>
        <v>#DIV/0!</v>
      </c>
      <c r="AP21" s="100"/>
      <c r="AQ21" s="100"/>
      <c r="AR21" s="100"/>
      <c r="AS21" s="100"/>
      <c r="AT21" s="100"/>
      <c r="AU21" s="99" t="e">
        <f t="shared" si="3"/>
        <v>#DIV/0!</v>
      </c>
      <c r="AV21" s="100"/>
      <c r="AW21" s="100"/>
      <c r="AX21" s="100"/>
      <c r="AY21" s="100"/>
      <c r="AZ21" s="149"/>
      <c r="BB21" s="33"/>
      <c r="BC21" s="33"/>
      <c r="BD21" s="33"/>
      <c r="BE21" s="34"/>
      <c r="BF21" s="34"/>
      <c r="BG21" s="35"/>
      <c r="BH21" s="35"/>
      <c r="BI21" s="11"/>
      <c r="BJ21" s="11"/>
      <c r="BK21" s="11"/>
    </row>
    <row r="22" spans="2:67" x14ac:dyDescent="0.2">
      <c r="B22" s="1"/>
      <c r="D22" s="113" t="s">
        <v>26</v>
      </c>
      <c r="E22" s="114"/>
      <c r="F22" s="114"/>
      <c r="G22" s="114"/>
      <c r="H22" s="114"/>
      <c r="I22" s="114"/>
      <c r="J22" s="115"/>
      <c r="K22" s="147"/>
      <c r="L22" s="148"/>
      <c r="M22" s="148"/>
      <c r="N22" s="148"/>
      <c r="O22" s="148"/>
      <c r="P22" s="148"/>
      <c r="Q22" s="119">
        <f>SUM(Q16:V21)</f>
        <v>0</v>
      </c>
      <c r="R22" s="119"/>
      <c r="S22" s="119"/>
      <c r="T22" s="119"/>
      <c r="U22" s="119"/>
      <c r="V22" s="119"/>
      <c r="W22" s="119">
        <f>SUM(W16:AB21)</f>
        <v>0</v>
      </c>
      <c r="X22" s="120"/>
      <c r="Y22" s="120"/>
      <c r="Z22" s="120"/>
      <c r="AA22" s="120"/>
      <c r="AB22" s="120"/>
      <c r="AC22" s="119">
        <f t="shared" si="0"/>
        <v>0</v>
      </c>
      <c r="AD22" s="120"/>
      <c r="AE22" s="120"/>
      <c r="AF22" s="120"/>
      <c r="AG22" s="120"/>
      <c r="AH22" s="153"/>
      <c r="AI22" s="154" t="e">
        <f t="shared" si="1"/>
        <v>#DIV/0!</v>
      </c>
      <c r="AJ22" s="155"/>
      <c r="AK22" s="155"/>
      <c r="AL22" s="155"/>
      <c r="AM22" s="155"/>
      <c r="AN22" s="155"/>
      <c r="AO22" s="119" t="e">
        <f t="shared" si="2"/>
        <v>#DIV/0!</v>
      </c>
      <c r="AP22" s="120"/>
      <c r="AQ22" s="120"/>
      <c r="AR22" s="120"/>
      <c r="AS22" s="120"/>
      <c r="AT22" s="120"/>
      <c r="AU22" s="119" t="e">
        <f t="shared" si="3"/>
        <v>#DIV/0!</v>
      </c>
      <c r="AV22" s="120"/>
      <c r="AW22" s="120"/>
      <c r="AX22" s="120"/>
      <c r="AY22" s="120"/>
      <c r="AZ22" s="153"/>
      <c r="BB22" s="33"/>
      <c r="BC22" s="33"/>
      <c r="BD22" s="34"/>
      <c r="BE22" s="34"/>
      <c r="BF22" s="34"/>
      <c r="BG22" s="35"/>
      <c r="BH22" s="35"/>
      <c r="BI22" s="11"/>
      <c r="BJ22" s="11"/>
      <c r="BK22" s="11"/>
    </row>
    <row r="23" spans="2:67" ht="5.25" customHeight="1" x14ac:dyDescent="0.2">
      <c r="W23" s="25"/>
      <c r="X23" s="25"/>
      <c r="Y23" s="25"/>
      <c r="Z23" s="25"/>
      <c r="AA23" s="25"/>
      <c r="AB23" s="25"/>
      <c r="BB23" s="34"/>
      <c r="BC23" s="34"/>
      <c r="BD23" s="34"/>
      <c r="BE23" s="34"/>
      <c r="BF23" s="34"/>
      <c r="BG23" s="35"/>
      <c r="BH23" s="35"/>
      <c r="BI23" s="11"/>
      <c r="BJ23" s="11"/>
      <c r="BK23" s="11"/>
    </row>
    <row r="24" spans="2:67" x14ac:dyDescent="0.2">
      <c r="B24" s="7"/>
      <c r="D24" s="1" t="s">
        <v>27</v>
      </c>
      <c r="M24" s="7"/>
      <c r="BB24" s="34"/>
      <c r="BC24" s="34"/>
      <c r="BD24" s="34"/>
      <c r="BE24" s="34"/>
      <c r="BF24" s="34"/>
      <c r="BG24" s="35"/>
      <c r="BH24" s="35"/>
      <c r="BI24" s="11"/>
      <c r="BJ24" s="11"/>
      <c r="BK24" s="11"/>
    </row>
    <row r="25" spans="2:67" ht="3" customHeight="1" x14ac:dyDescent="0.2">
      <c r="BF25" s="11"/>
      <c r="BG25" s="30"/>
      <c r="BH25" s="30"/>
      <c r="BI25" s="11"/>
      <c r="BJ25" s="11"/>
      <c r="BK25" s="11"/>
    </row>
    <row r="26" spans="2:67" x14ac:dyDescent="0.2">
      <c r="B26" s="3"/>
      <c r="C26" s="4"/>
      <c r="D26" s="7" t="s">
        <v>28</v>
      </c>
      <c r="F26" s="3"/>
      <c r="G26" s="4"/>
      <c r="H26" s="10"/>
      <c r="O26" s="3"/>
      <c r="P26" s="4"/>
      <c r="Q26" s="11"/>
      <c r="R26" s="11"/>
      <c r="AK26" s="7" t="s">
        <v>29</v>
      </c>
      <c r="AM26" s="3"/>
      <c r="AN26" s="4"/>
      <c r="AO26" s="10"/>
      <c r="AV26" s="3"/>
      <c r="AW26" s="4"/>
      <c r="AX26" s="11"/>
      <c r="AY26" s="11"/>
      <c r="BG26" s="30"/>
    </row>
    <row r="27" spans="2:67" ht="5.25" customHeight="1" x14ac:dyDescent="0.2"/>
    <row r="28" spans="2:67" x14ac:dyDescent="0.2">
      <c r="B28" s="5"/>
      <c r="H28" s="3" t="s">
        <v>4</v>
      </c>
      <c r="I28" s="92"/>
      <c r="J28" s="93"/>
      <c r="K28" s="93"/>
      <c r="L28" s="93"/>
      <c r="T28" s="3" t="s">
        <v>5</v>
      </c>
      <c r="U28" s="92"/>
      <c r="V28" s="93"/>
      <c r="W28" s="93"/>
      <c r="X28" s="93"/>
      <c r="AO28" s="3" t="s">
        <v>4</v>
      </c>
      <c r="AP28" s="92"/>
      <c r="AQ28" s="93"/>
      <c r="AR28" s="93"/>
      <c r="AS28" s="93"/>
      <c r="AU28" s="10"/>
      <c r="BA28" s="3" t="s">
        <v>5</v>
      </c>
      <c r="BB28" s="92"/>
      <c r="BC28" s="93"/>
      <c r="BD28" s="93"/>
      <c r="BE28" s="93"/>
    </row>
    <row r="29" spans="2:67" ht="6.75" customHeight="1" x14ac:dyDescent="0.2">
      <c r="B29" s="6"/>
    </row>
    <row r="30" spans="2:67" ht="26.1" customHeight="1" x14ac:dyDescent="0.2">
      <c r="B30" s="6"/>
      <c r="D30" s="134" t="s">
        <v>8</v>
      </c>
      <c r="E30" s="81"/>
      <c r="F30" s="81"/>
      <c r="G30" s="81"/>
      <c r="H30" s="81"/>
      <c r="I30" s="81"/>
      <c r="J30" s="82"/>
      <c r="K30" s="135" t="s">
        <v>30</v>
      </c>
      <c r="L30" s="127"/>
      <c r="M30" s="127"/>
      <c r="N30" s="127"/>
      <c r="O30" s="127"/>
      <c r="P30" s="128"/>
      <c r="Q30" s="126" t="s">
        <v>31</v>
      </c>
      <c r="R30" s="127"/>
      <c r="S30" s="127"/>
      <c r="T30" s="127"/>
      <c r="U30" s="127"/>
      <c r="V30" s="127"/>
      <c r="W30" s="126" t="s">
        <v>11</v>
      </c>
      <c r="X30" s="127"/>
      <c r="Y30" s="127"/>
      <c r="Z30" s="127"/>
      <c r="AA30" s="127"/>
      <c r="AB30" s="127"/>
      <c r="AC30" s="126" t="s">
        <v>12</v>
      </c>
      <c r="AD30" s="127"/>
      <c r="AE30" s="127"/>
      <c r="AF30" s="127"/>
      <c r="AG30" s="127"/>
      <c r="AH30" s="128"/>
      <c r="AK30" s="134" t="s">
        <v>8</v>
      </c>
      <c r="AL30" s="81"/>
      <c r="AM30" s="81"/>
      <c r="AN30" s="81"/>
      <c r="AO30" s="81"/>
      <c r="AP30" s="81"/>
      <c r="AQ30" s="82"/>
      <c r="AR30" s="135" t="s">
        <v>30</v>
      </c>
      <c r="AS30" s="127"/>
      <c r="AT30" s="127"/>
      <c r="AU30" s="127"/>
      <c r="AV30" s="127"/>
      <c r="AW30" s="128"/>
      <c r="AX30" s="126" t="s">
        <v>31</v>
      </c>
      <c r="AY30" s="127"/>
      <c r="AZ30" s="127"/>
      <c r="BA30" s="127"/>
      <c r="BB30" s="127"/>
      <c r="BC30" s="127"/>
      <c r="BD30" s="126" t="s">
        <v>11</v>
      </c>
      <c r="BE30" s="127"/>
      <c r="BF30" s="127"/>
      <c r="BG30" s="127"/>
      <c r="BH30" s="127"/>
      <c r="BI30" s="127"/>
      <c r="BJ30" s="126" t="s">
        <v>12</v>
      </c>
      <c r="BK30" s="127"/>
      <c r="BL30" s="127"/>
      <c r="BM30" s="127"/>
      <c r="BN30" s="127"/>
      <c r="BO30" s="128"/>
    </row>
    <row r="31" spans="2:67" x14ac:dyDescent="0.2">
      <c r="B31" s="6"/>
      <c r="D31" s="94" t="s">
        <v>16</v>
      </c>
      <c r="E31" s="77"/>
      <c r="F31" s="77"/>
      <c r="G31" s="77"/>
      <c r="H31" s="77"/>
      <c r="I31" s="77"/>
      <c r="J31" s="95"/>
      <c r="K31" s="129"/>
      <c r="L31" s="130"/>
      <c r="M31" s="130"/>
      <c r="N31" s="130"/>
      <c r="O31" s="130"/>
      <c r="P31" s="131"/>
      <c r="Q31" s="99" t="e">
        <f t="shared" ref="Q31:Q36" si="4">AU16*K31</f>
        <v>#DIV/0!</v>
      </c>
      <c r="R31" s="100"/>
      <c r="S31" s="100"/>
      <c r="T31" s="100"/>
      <c r="U31" s="100"/>
      <c r="V31" s="100"/>
      <c r="W31" s="99" t="e">
        <f t="shared" ref="W31:W36" si="5">Q31*(1-AC31)</f>
        <v>#DIV/0!</v>
      </c>
      <c r="X31" s="100"/>
      <c r="Y31" s="100"/>
      <c r="Z31" s="100"/>
      <c r="AA31" s="100"/>
      <c r="AB31" s="100"/>
      <c r="AC31" s="111"/>
      <c r="AD31" s="145"/>
      <c r="AE31" s="145"/>
      <c r="AF31" s="145"/>
      <c r="AG31" s="145"/>
      <c r="AH31" s="146"/>
      <c r="AK31" s="94" t="s">
        <v>16</v>
      </c>
      <c r="AL31" s="77"/>
      <c r="AM31" s="77"/>
      <c r="AN31" s="77"/>
      <c r="AO31" s="77"/>
      <c r="AP31" s="77"/>
      <c r="AQ31" s="95"/>
      <c r="AR31" s="129"/>
      <c r="AS31" s="130"/>
      <c r="AT31" s="130"/>
      <c r="AU31" s="130"/>
      <c r="AV31" s="130"/>
      <c r="AW31" s="131"/>
      <c r="AX31" s="99" t="e">
        <f t="shared" ref="AX31:AX36" si="6">Q31*AR31</f>
        <v>#DIV/0!</v>
      </c>
      <c r="AY31" s="100"/>
      <c r="AZ31" s="100"/>
      <c r="BA31" s="100"/>
      <c r="BB31" s="100"/>
      <c r="BC31" s="100"/>
      <c r="BD31" s="99" t="e">
        <f t="shared" ref="BD31:BD36" si="7">AX31*(1-BJ31)</f>
        <v>#DIV/0!</v>
      </c>
      <c r="BE31" s="100"/>
      <c r="BF31" s="100"/>
      <c r="BG31" s="100"/>
      <c r="BH31" s="100"/>
      <c r="BI31" s="100"/>
      <c r="BJ31" s="132"/>
      <c r="BK31" s="132"/>
      <c r="BL31" s="132"/>
      <c r="BM31" s="132"/>
      <c r="BN31" s="132"/>
      <c r="BO31" s="133"/>
    </row>
    <row r="32" spans="2:67" x14ac:dyDescent="0.2">
      <c r="B32" s="6"/>
      <c r="D32" s="94" t="s">
        <v>19</v>
      </c>
      <c r="E32" s="77"/>
      <c r="F32" s="77"/>
      <c r="G32" s="77"/>
      <c r="H32" s="77"/>
      <c r="I32" s="77"/>
      <c r="J32" s="95"/>
      <c r="K32" s="96"/>
      <c r="L32" s="142"/>
      <c r="M32" s="142"/>
      <c r="N32" s="142"/>
      <c r="O32" s="142"/>
      <c r="P32" s="143"/>
      <c r="Q32" s="99" t="e">
        <f t="shared" si="4"/>
        <v>#DIV/0!</v>
      </c>
      <c r="R32" s="100"/>
      <c r="S32" s="100"/>
      <c r="T32" s="100"/>
      <c r="U32" s="100"/>
      <c r="V32" s="100"/>
      <c r="W32" s="99" t="e">
        <f t="shared" si="5"/>
        <v>#DIV/0!</v>
      </c>
      <c r="X32" s="100"/>
      <c r="Y32" s="100"/>
      <c r="Z32" s="100"/>
      <c r="AA32" s="100"/>
      <c r="AB32" s="100"/>
      <c r="AC32" s="111"/>
      <c r="AD32" s="111"/>
      <c r="AE32" s="111"/>
      <c r="AF32" s="111"/>
      <c r="AG32" s="111"/>
      <c r="AH32" s="112"/>
      <c r="AK32" s="94" t="s">
        <v>19</v>
      </c>
      <c r="AL32" s="77"/>
      <c r="AM32" s="77"/>
      <c r="AN32" s="77"/>
      <c r="AO32" s="77"/>
      <c r="AP32" s="77"/>
      <c r="AQ32" s="95"/>
      <c r="AR32" s="96"/>
      <c r="AS32" s="97"/>
      <c r="AT32" s="97"/>
      <c r="AU32" s="97"/>
      <c r="AV32" s="97"/>
      <c r="AW32" s="98"/>
      <c r="AX32" s="99" t="e">
        <f t="shared" si="6"/>
        <v>#DIV/0!</v>
      </c>
      <c r="AY32" s="100"/>
      <c r="AZ32" s="100"/>
      <c r="BA32" s="100"/>
      <c r="BB32" s="100"/>
      <c r="BC32" s="100"/>
      <c r="BD32" s="99" t="e">
        <f t="shared" si="7"/>
        <v>#DIV/0!</v>
      </c>
      <c r="BE32" s="100"/>
      <c r="BF32" s="100"/>
      <c r="BG32" s="100"/>
      <c r="BH32" s="100"/>
      <c r="BI32" s="100"/>
      <c r="BJ32" s="111"/>
      <c r="BK32" s="111"/>
      <c r="BL32" s="111"/>
      <c r="BM32" s="111"/>
      <c r="BN32" s="111"/>
      <c r="BO32" s="112"/>
    </row>
    <row r="33" spans="2:67" x14ac:dyDescent="0.2">
      <c r="B33" s="6"/>
      <c r="D33" s="94" t="s">
        <v>20</v>
      </c>
      <c r="E33" s="77"/>
      <c r="F33" s="77"/>
      <c r="G33" s="77"/>
      <c r="H33" s="77"/>
      <c r="I33" s="77"/>
      <c r="J33" s="95"/>
      <c r="K33" s="96"/>
      <c r="L33" s="142"/>
      <c r="M33" s="142"/>
      <c r="N33" s="142"/>
      <c r="O33" s="142"/>
      <c r="P33" s="143"/>
      <c r="Q33" s="99" t="e">
        <f t="shared" si="4"/>
        <v>#DIV/0!</v>
      </c>
      <c r="R33" s="100"/>
      <c r="S33" s="100"/>
      <c r="T33" s="100"/>
      <c r="U33" s="100"/>
      <c r="V33" s="100"/>
      <c r="W33" s="99" t="e">
        <f t="shared" si="5"/>
        <v>#DIV/0!</v>
      </c>
      <c r="X33" s="100"/>
      <c r="Y33" s="100"/>
      <c r="Z33" s="100"/>
      <c r="AA33" s="100"/>
      <c r="AB33" s="100"/>
      <c r="AC33" s="111"/>
      <c r="AD33" s="111"/>
      <c r="AE33" s="111"/>
      <c r="AF33" s="111"/>
      <c r="AG33" s="111"/>
      <c r="AH33" s="112"/>
      <c r="AK33" s="94" t="s">
        <v>20</v>
      </c>
      <c r="AL33" s="77"/>
      <c r="AM33" s="77"/>
      <c r="AN33" s="77"/>
      <c r="AO33" s="77"/>
      <c r="AP33" s="77"/>
      <c r="AQ33" s="95"/>
      <c r="AR33" s="96"/>
      <c r="AS33" s="97"/>
      <c r="AT33" s="97"/>
      <c r="AU33" s="97"/>
      <c r="AV33" s="97"/>
      <c r="AW33" s="98"/>
      <c r="AX33" s="99" t="e">
        <f t="shared" si="6"/>
        <v>#DIV/0!</v>
      </c>
      <c r="AY33" s="100"/>
      <c r="AZ33" s="100"/>
      <c r="BA33" s="100"/>
      <c r="BB33" s="100"/>
      <c r="BC33" s="100"/>
      <c r="BD33" s="99" t="e">
        <f t="shared" si="7"/>
        <v>#DIV/0!</v>
      </c>
      <c r="BE33" s="100"/>
      <c r="BF33" s="100"/>
      <c r="BG33" s="100"/>
      <c r="BH33" s="100"/>
      <c r="BI33" s="100"/>
      <c r="BJ33" s="111"/>
      <c r="BK33" s="111"/>
      <c r="BL33" s="111"/>
      <c r="BM33" s="111"/>
      <c r="BN33" s="111"/>
      <c r="BO33" s="112"/>
    </row>
    <row r="34" spans="2:67" x14ac:dyDescent="0.2">
      <c r="B34" s="6"/>
      <c r="D34" s="94" t="s">
        <v>21</v>
      </c>
      <c r="E34" s="77"/>
      <c r="F34" s="77"/>
      <c r="G34" s="77"/>
      <c r="H34" s="77"/>
      <c r="I34" s="77"/>
      <c r="J34" s="95"/>
      <c r="K34" s="96"/>
      <c r="L34" s="142"/>
      <c r="M34" s="142"/>
      <c r="N34" s="142"/>
      <c r="O34" s="142"/>
      <c r="P34" s="143"/>
      <c r="Q34" s="99" t="e">
        <f t="shared" si="4"/>
        <v>#DIV/0!</v>
      </c>
      <c r="R34" s="100"/>
      <c r="S34" s="100"/>
      <c r="T34" s="100"/>
      <c r="U34" s="100"/>
      <c r="V34" s="100"/>
      <c r="W34" s="99" t="e">
        <f t="shared" si="5"/>
        <v>#DIV/0!</v>
      </c>
      <c r="X34" s="100"/>
      <c r="Y34" s="100"/>
      <c r="Z34" s="100"/>
      <c r="AA34" s="100"/>
      <c r="AB34" s="100"/>
      <c r="AC34" s="111"/>
      <c r="AD34" s="111"/>
      <c r="AE34" s="111"/>
      <c r="AF34" s="111"/>
      <c r="AG34" s="111"/>
      <c r="AH34" s="112"/>
      <c r="AK34" s="94" t="s">
        <v>21</v>
      </c>
      <c r="AL34" s="77"/>
      <c r="AM34" s="77"/>
      <c r="AN34" s="77"/>
      <c r="AO34" s="77"/>
      <c r="AP34" s="77"/>
      <c r="AQ34" s="95"/>
      <c r="AR34" s="96"/>
      <c r="AS34" s="97"/>
      <c r="AT34" s="97"/>
      <c r="AU34" s="97"/>
      <c r="AV34" s="97"/>
      <c r="AW34" s="98"/>
      <c r="AX34" s="99" t="e">
        <f t="shared" si="6"/>
        <v>#DIV/0!</v>
      </c>
      <c r="AY34" s="100"/>
      <c r="AZ34" s="100"/>
      <c r="BA34" s="100"/>
      <c r="BB34" s="100"/>
      <c r="BC34" s="100"/>
      <c r="BD34" s="99" t="e">
        <f t="shared" si="7"/>
        <v>#DIV/0!</v>
      </c>
      <c r="BE34" s="100"/>
      <c r="BF34" s="100"/>
      <c r="BG34" s="100"/>
      <c r="BH34" s="100"/>
      <c r="BI34" s="100"/>
      <c r="BJ34" s="111"/>
      <c r="BK34" s="111"/>
      <c r="BL34" s="111"/>
      <c r="BM34" s="111"/>
      <c r="BN34" s="111"/>
      <c r="BO34" s="112"/>
    </row>
    <row r="35" spans="2:67" ht="12.75" customHeight="1" x14ac:dyDescent="0.2">
      <c r="B35" s="6"/>
      <c r="D35" s="94" t="s">
        <v>24</v>
      </c>
      <c r="E35" s="124"/>
      <c r="F35" s="124"/>
      <c r="G35" s="124"/>
      <c r="H35" s="124"/>
      <c r="I35" s="124"/>
      <c r="J35" s="125"/>
      <c r="K35" s="96"/>
      <c r="L35" s="142"/>
      <c r="M35" s="142"/>
      <c r="N35" s="142"/>
      <c r="O35" s="142"/>
      <c r="P35" s="143"/>
      <c r="Q35" s="99" t="e">
        <f t="shared" si="4"/>
        <v>#DIV/0!</v>
      </c>
      <c r="R35" s="100"/>
      <c r="S35" s="100"/>
      <c r="T35" s="100"/>
      <c r="U35" s="100"/>
      <c r="V35" s="100"/>
      <c r="W35" s="99" t="e">
        <f t="shared" si="5"/>
        <v>#DIV/0!</v>
      </c>
      <c r="X35" s="100"/>
      <c r="Y35" s="100"/>
      <c r="Z35" s="100"/>
      <c r="AA35" s="100"/>
      <c r="AB35" s="100"/>
      <c r="AC35" s="111"/>
      <c r="AD35" s="111"/>
      <c r="AE35" s="111"/>
      <c r="AF35" s="111"/>
      <c r="AG35" s="111"/>
      <c r="AH35" s="112"/>
      <c r="AK35" s="94" t="s">
        <v>24</v>
      </c>
      <c r="AL35" s="124"/>
      <c r="AM35" s="124"/>
      <c r="AN35" s="124"/>
      <c r="AO35" s="124"/>
      <c r="AP35" s="124"/>
      <c r="AQ35" s="125"/>
      <c r="AR35" s="96"/>
      <c r="AS35" s="97"/>
      <c r="AT35" s="97"/>
      <c r="AU35" s="97"/>
      <c r="AV35" s="97"/>
      <c r="AW35" s="98"/>
      <c r="AX35" s="99" t="e">
        <f t="shared" si="6"/>
        <v>#DIV/0!</v>
      </c>
      <c r="AY35" s="100"/>
      <c r="AZ35" s="100"/>
      <c r="BA35" s="100"/>
      <c r="BB35" s="100"/>
      <c r="BC35" s="100"/>
      <c r="BD35" s="99" t="e">
        <f t="shared" si="7"/>
        <v>#DIV/0!</v>
      </c>
      <c r="BE35" s="100"/>
      <c r="BF35" s="100"/>
      <c r="BG35" s="100"/>
      <c r="BH35" s="100"/>
      <c r="BI35" s="100"/>
      <c r="BJ35" s="111"/>
      <c r="BK35" s="111"/>
      <c r="BL35" s="111"/>
      <c r="BM35" s="111"/>
      <c r="BN35" s="111"/>
      <c r="BO35" s="112"/>
    </row>
    <row r="36" spans="2:67" x14ac:dyDescent="0.2">
      <c r="D36" s="94" t="s">
        <v>25</v>
      </c>
      <c r="E36" s="77"/>
      <c r="F36" s="77"/>
      <c r="G36" s="77"/>
      <c r="H36" s="77"/>
      <c r="I36" s="77"/>
      <c r="J36" s="95"/>
      <c r="K36" s="96"/>
      <c r="L36" s="142"/>
      <c r="M36" s="142"/>
      <c r="N36" s="142"/>
      <c r="O36" s="142"/>
      <c r="P36" s="143"/>
      <c r="Q36" s="99" t="e">
        <f t="shared" si="4"/>
        <v>#DIV/0!</v>
      </c>
      <c r="R36" s="100"/>
      <c r="S36" s="100"/>
      <c r="T36" s="100"/>
      <c r="U36" s="100"/>
      <c r="V36" s="100"/>
      <c r="W36" s="99" t="e">
        <f t="shared" si="5"/>
        <v>#DIV/0!</v>
      </c>
      <c r="X36" s="100"/>
      <c r="Y36" s="100"/>
      <c r="Z36" s="100"/>
      <c r="AA36" s="100"/>
      <c r="AB36" s="100"/>
      <c r="AC36" s="111"/>
      <c r="AD36" s="111"/>
      <c r="AE36" s="111"/>
      <c r="AF36" s="111"/>
      <c r="AG36" s="111"/>
      <c r="AH36" s="112"/>
      <c r="AK36" s="94" t="s">
        <v>25</v>
      </c>
      <c r="AL36" s="77"/>
      <c r="AM36" s="77"/>
      <c r="AN36" s="77"/>
      <c r="AO36" s="77"/>
      <c r="AP36" s="77"/>
      <c r="AQ36" s="95"/>
      <c r="AR36" s="96"/>
      <c r="AS36" s="97"/>
      <c r="AT36" s="97"/>
      <c r="AU36" s="97"/>
      <c r="AV36" s="97"/>
      <c r="AW36" s="98"/>
      <c r="AX36" s="99" t="e">
        <f t="shared" si="6"/>
        <v>#DIV/0!</v>
      </c>
      <c r="AY36" s="100"/>
      <c r="AZ36" s="100"/>
      <c r="BA36" s="100"/>
      <c r="BB36" s="100"/>
      <c r="BC36" s="100"/>
      <c r="BD36" s="99" t="e">
        <f t="shared" si="7"/>
        <v>#DIV/0!</v>
      </c>
      <c r="BE36" s="100"/>
      <c r="BF36" s="100"/>
      <c r="BG36" s="100"/>
      <c r="BH36" s="100"/>
      <c r="BI36" s="100"/>
      <c r="BJ36" s="111"/>
      <c r="BK36" s="111"/>
      <c r="BL36" s="111"/>
      <c r="BM36" s="111"/>
      <c r="BN36" s="111"/>
      <c r="BO36" s="112"/>
    </row>
    <row r="37" spans="2:67" x14ac:dyDescent="0.2">
      <c r="B37" s="1"/>
      <c r="D37" s="113" t="s">
        <v>26</v>
      </c>
      <c r="E37" s="114"/>
      <c r="F37" s="114"/>
      <c r="G37" s="114"/>
      <c r="H37" s="114"/>
      <c r="I37" s="114"/>
      <c r="J37" s="115"/>
      <c r="K37" s="116"/>
      <c r="L37" s="117"/>
      <c r="M37" s="117"/>
      <c r="N37" s="117"/>
      <c r="O37" s="117"/>
      <c r="P37" s="118"/>
      <c r="Q37" s="119" t="e">
        <f>SUM(Q31:V36)</f>
        <v>#DIV/0!</v>
      </c>
      <c r="R37" s="120"/>
      <c r="S37" s="120"/>
      <c r="T37" s="120"/>
      <c r="U37" s="120"/>
      <c r="V37" s="120"/>
      <c r="W37" s="119" t="e">
        <f>SUM(W31:AB36)</f>
        <v>#DIV/0!</v>
      </c>
      <c r="X37" s="120"/>
      <c r="Y37" s="120"/>
      <c r="Z37" s="120"/>
      <c r="AA37" s="120"/>
      <c r="AB37" s="120"/>
      <c r="AC37" s="121" t="e">
        <f>1-(W37/Q37)</f>
        <v>#DIV/0!</v>
      </c>
      <c r="AD37" s="122"/>
      <c r="AE37" s="122"/>
      <c r="AF37" s="122"/>
      <c r="AG37" s="122"/>
      <c r="AH37" s="123"/>
      <c r="AK37" s="113" t="s">
        <v>26</v>
      </c>
      <c r="AL37" s="114"/>
      <c r="AM37" s="114"/>
      <c r="AN37" s="114"/>
      <c r="AO37" s="114"/>
      <c r="AP37" s="114"/>
      <c r="AQ37" s="115"/>
      <c r="AR37" s="116"/>
      <c r="AS37" s="117"/>
      <c r="AT37" s="117"/>
      <c r="AU37" s="117"/>
      <c r="AV37" s="117"/>
      <c r="AW37" s="118"/>
      <c r="AX37" s="119" t="e">
        <f>SUM(AX31:BC36)</f>
        <v>#DIV/0!</v>
      </c>
      <c r="AY37" s="120"/>
      <c r="AZ37" s="120"/>
      <c r="BA37" s="120"/>
      <c r="BB37" s="120"/>
      <c r="BC37" s="120"/>
      <c r="BD37" s="119" t="e">
        <f>SUM(BD31:BI36)</f>
        <v>#DIV/0!</v>
      </c>
      <c r="BE37" s="120"/>
      <c r="BF37" s="120"/>
      <c r="BG37" s="120"/>
      <c r="BH37" s="120"/>
      <c r="BI37" s="120"/>
      <c r="BJ37" s="121" t="e">
        <f>1-(BD37/AX37)</f>
        <v>#DIV/0!</v>
      </c>
      <c r="BK37" s="122"/>
      <c r="BL37" s="122"/>
      <c r="BM37" s="122"/>
      <c r="BN37" s="122"/>
      <c r="BO37" s="123"/>
    </row>
    <row r="38" spans="2:67" ht="3" customHeight="1" x14ac:dyDescent="0.2"/>
    <row r="39" spans="2:67" x14ac:dyDescent="0.2">
      <c r="D39" s="32" t="s">
        <v>32</v>
      </c>
    </row>
    <row r="40" spans="2:67" ht="2.25" customHeight="1" x14ac:dyDescent="0.2"/>
    <row r="41" spans="2:67" x14ac:dyDescent="0.2">
      <c r="D41" s="172" t="s">
        <v>33</v>
      </c>
      <c r="E41" s="173"/>
      <c r="F41" s="173"/>
      <c r="G41" s="173"/>
      <c r="H41" s="173"/>
      <c r="I41" s="173"/>
      <c r="J41" s="174"/>
      <c r="K41" s="172" t="s">
        <v>34</v>
      </c>
      <c r="L41" s="173"/>
      <c r="M41" s="173"/>
      <c r="N41" s="173"/>
      <c r="O41" s="173"/>
      <c r="P41" s="174"/>
    </row>
    <row r="42" spans="2:67" x14ac:dyDescent="0.2">
      <c r="D42" s="175"/>
      <c r="E42" s="176"/>
      <c r="F42" s="176"/>
      <c r="G42" s="176"/>
      <c r="H42" s="176"/>
      <c r="I42" s="176"/>
      <c r="J42" s="177"/>
      <c r="K42" s="175"/>
      <c r="L42" s="176"/>
      <c r="M42" s="176"/>
      <c r="N42" s="176"/>
      <c r="O42" s="176"/>
      <c r="P42" s="177"/>
    </row>
    <row r="43" spans="2:67" ht="15" x14ac:dyDescent="0.25">
      <c r="D43" s="178" t="s">
        <v>35</v>
      </c>
      <c r="E43" s="179"/>
      <c r="F43" s="179"/>
      <c r="G43" s="179"/>
      <c r="H43" s="179"/>
      <c r="I43" s="179"/>
      <c r="J43" s="180"/>
      <c r="K43" s="181"/>
      <c r="L43" s="182"/>
      <c r="M43" s="182"/>
      <c r="N43" s="182"/>
      <c r="O43" s="182"/>
      <c r="P43" s="183"/>
    </row>
    <row r="44" spans="2:67" ht="15" x14ac:dyDescent="0.25">
      <c r="D44" s="140" t="s">
        <v>36</v>
      </c>
      <c r="E44" s="141"/>
      <c r="F44" s="141"/>
      <c r="G44" s="141"/>
      <c r="H44" s="141"/>
      <c r="I44" s="141"/>
      <c r="J44" s="141"/>
      <c r="K44" s="170"/>
      <c r="L44" s="171"/>
      <c r="M44" s="171"/>
      <c r="N44" s="171"/>
      <c r="O44" s="171"/>
      <c r="P44" s="171"/>
    </row>
    <row r="45" spans="2:67" ht="15" x14ac:dyDescent="0.25">
      <c r="D45" s="140" t="s">
        <v>37</v>
      </c>
      <c r="E45" s="141"/>
      <c r="F45" s="141"/>
      <c r="G45" s="141"/>
      <c r="H45" s="141"/>
      <c r="I45" s="141"/>
      <c r="J45" s="141"/>
      <c r="K45" s="170"/>
      <c r="L45" s="171"/>
      <c r="M45" s="171"/>
      <c r="N45" s="171"/>
      <c r="O45" s="171"/>
      <c r="P45" s="171"/>
    </row>
    <row r="46" spans="2:67" ht="3.75" customHeight="1" x14ac:dyDescent="0.2"/>
    <row r="47" spans="2:67" x14ac:dyDescent="0.2">
      <c r="D47" s="1" t="s">
        <v>38</v>
      </c>
      <c r="E47" s="12"/>
      <c r="F47" s="13"/>
      <c r="G47" s="12"/>
      <c r="H47" s="13"/>
      <c r="I47" s="12"/>
      <c r="J47" s="13"/>
      <c r="K47" s="13"/>
      <c r="L47" s="12"/>
    </row>
    <row r="48" spans="2:67" ht="3.75" customHeight="1" x14ac:dyDescent="0.2">
      <c r="D48" s="1"/>
      <c r="E48" s="12"/>
      <c r="F48" s="13"/>
      <c r="G48" s="12"/>
      <c r="H48" s="13"/>
      <c r="I48" s="12"/>
      <c r="J48" s="13"/>
      <c r="K48" s="13"/>
      <c r="L48" s="12"/>
      <c r="AO48" s="1"/>
    </row>
    <row r="49" spans="2:59" ht="15" x14ac:dyDescent="0.25">
      <c r="D49" s="158"/>
      <c r="E49" s="88"/>
      <c r="F49" s="88"/>
      <c r="G49" s="88"/>
      <c r="H49" s="88"/>
      <c r="I49" s="88"/>
      <c r="J49" s="88"/>
      <c r="K49" s="88"/>
      <c r="L49" s="88"/>
      <c r="M49" s="88"/>
      <c r="N49" s="89"/>
      <c r="O49" s="159" t="s">
        <v>39</v>
      </c>
      <c r="P49" s="160"/>
      <c r="Q49" s="160"/>
      <c r="R49" s="160"/>
      <c r="S49" s="160"/>
      <c r="T49" s="160"/>
      <c r="U49" s="160"/>
      <c r="V49" s="160"/>
      <c r="W49" s="160"/>
      <c r="X49" s="160"/>
      <c r="Y49" s="160"/>
      <c r="Z49" s="161"/>
      <c r="AA49" s="159" t="s">
        <v>40</v>
      </c>
      <c r="AB49" s="160"/>
      <c r="AC49" s="160"/>
      <c r="AD49" s="160"/>
      <c r="AE49" s="160"/>
      <c r="AF49" s="160"/>
      <c r="AG49" s="160"/>
      <c r="AH49" s="160"/>
      <c r="AI49" s="160"/>
      <c r="AJ49" s="160"/>
      <c r="AK49" s="160"/>
      <c r="AL49" s="161"/>
      <c r="AM49" s="159" t="s">
        <v>41</v>
      </c>
      <c r="AN49" s="160"/>
      <c r="AO49" s="160"/>
      <c r="AP49" s="160"/>
      <c r="AQ49" s="160"/>
      <c r="AR49" s="160"/>
      <c r="AS49" s="160"/>
      <c r="AT49" s="160"/>
      <c r="AU49" s="160"/>
      <c r="AV49" s="160"/>
      <c r="AW49" s="160"/>
      <c r="AX49" s="161"/>
    </row>
    <row r="50" spans="2:59" ht="15" x14ac:dyDescent="0.25">
      <c r="B50" s="8"/>
      <c r="D50" s="101"/>
      <c r="E50" s="102"/>
      <c r="F50" s="102"/>
      <c r="G50" s="102"/>
      <c r="H50" s="102"/>
      <c r="I50" s="102"/>
      <c r="J50" s="102"/>
      <c r="K50" s="102"/>
      <c r="L50" s="102"/>
      <c r="M50" s="102"/>
      <c r="N50" s="103"/>
      <c r="O50" s="144" t="s">
        <v>42</v>
      </c>
      <c r="P50" s="138"/>
      <c r="Q50" s="138"/>
      <c r="R50" s="138"/>
      <c r="S50" s="138"/>
      <c r="T50" s="138"/>
      <c r="U50" s="137" t="s">
        <v>43</v>
      </c>
      <c r="V50" s="138"/>
      <c r="W50" s="138"/>
      <c r="X50" s="138"/>
      <c r="Y50" s="138"/>
      <c r="Z50" s="139"/>
      <c r="AA50" s="144" t="s">
        <v>42</v>
      </c>
      <c r="AB50" s="138"/>
      <c r="AC50" s="138"/>
      <c r="AD50" s="138"/>
      <c r="AE50" s="138"/>
      <c r="AF50" s="138"/>
      <c r="AG50" s="137" t="s">
        <v>43</v>
      </c>
      <c r="AH50" s="138"/>
      <c r="AI50" s="138"/>
      <c r="AJ50" s="138"/>
      <c r="AK50" s="138"/>
      <c r="AL50" s="139"/>
      <c r="AM50" s="144" t="s">
        <v>42</v>
      </c>
      <c r="AN50" s="138"/>
      <c r="AO50" s="138"/>
      <c r="AP50" s="138"/>
      <c r="AQ50" s="138"/>
      <c r="AR50" s="138"/>
      <c r="AS50" s="137" t="s">
        <v>43</v>
      </c>
      <c r="AT50" s="138"/>
      <c r="AU50" s="138"/>
      <c r="AV50" s="138"/>
      <c r="AW50" s="138"/>
      <c r="AX50" s="139"/>
    </row>
    <row r="51" spans="2:59" x14ac:dyDescent="0.2">
      <c r="B51" s="8"/>
      <c r="D51" s="104" t="s">
        <v>44</v>
      </c>
      <c r="E51" s="41"/>
      <c r="F51" s="41"/>
      <c r="G51" s="41"/>
      <c r="H51" s="41"/>
      <c r="I51" s="41"/>
      <c r="J51" s="41"/>
      <c r="K51" s="41"/>
      <c r="L51" s="41"/>
      <c r="M51" s="41"/>
      <c r="N51" s="75"/>
      <c r="O51" s="68" t="e">
        <f>BD37</f>
        <v>#DIV/0!</v>
      </c>
      <c r="P51" s="100"/>
      <c r="Q51" s="100"/>
      <c r="R51" s="100"/>
      <c r="S51" s="100"/>
      <c r="T51" s="100"/>
      <c r="U51" s="74" t="e">
        <f>O51/O54</f>
        <v>#DIV/0!</v>
      </c>
      <c r="V51" s="41"/>
      <c r="W51" s="41"/>
      <c r="X51" s="41"/>
      <c r="Y51" s="41"/>
      <c r="Z51" s="75"/>
      <c r="AA51" s="109"/>
      <c r="AB51" s="136"/>
      <c r="AC51" s="136"/>
      <c r="AD51" s="136"/>
      <c r="AE51" s="136"/>
      <c r="AF51" s="136"/>
      <c r="AG51" s="74" t="e">
        <f>AA51/AA54</f>
        <v>#DIV/0!</v>
      </c>
      <c r="AH51" s="41"/>
      <c r="AI51" s="41"/>
      <c r="AJ51" s="41"/>
      <c r="AK51" s="41"/>
      <c r="AL51" s="75"/>
      <c r="AM51" s="68" t="e">
        <f>O51-AA51</f>
        <v>#DIV/0!</v>
      </c>
      <c r="AN51" s="69"/>
      <c r="AO51" s="69"/>
      <c r="AP51" s="69"/>
      <c r="AQ51" s="69"/>
      <c r="AR51" s="69"/>
      <c r="AS51" s="74" t="e">
        <f>AM51/AM54</f>
        <v>#DIV/0!</v>
      </c>
      <c r="AT51" s="41"/>
      <c r="AU51" s="41"/>
      <c r="AV51" s="41"/>
      <c r="AW51" s="41"/>
      <c r="AX51" s="75"/>
    </row>
    <row r="52" spans="2:59" x14ac:dyDescent="0.2">
      <c r="B52" s="9"/>
      <c r="D52" s="104" t="s">
        <v>45</v>
      </c>
      <c r="E52" s="41"/>
      <c r="F52" s="41"/>
      <c r="G52" s="41"/>
      <c r="H52" s="41"/>
      <c r="I52" s="41"/>
      <c r="J52" s="41"/>
      <c r="K52" s="41"/>
      <c r="L52" s="41"/>
      <c r="M52" s="41"/>
      <c r="N52" s="75"/>
      <c r="O52" s="109"/>
      <c r="P52" s="110"/>
      <c r="Q52" s="110"/>
      <c r="R52" s="110"/>
      <c r="S52" s="110"/>
      <c r="T52" s="110"/>
      <c r="U52" s="74" t="e">
        <f>O52/O54</f>
        <v>#DIV/0!</v>
      </c>
      <c r="V52" s="41"/>
      <c r="W52" s="41"/>
      <c r="X52" s="41"/>
      <c r="Y52" s="41"/>
      <c r="Z52" s="75"/>
      <c r="AA52" s="109"/>
      <c r="AB52" s="136"/>
      <c r="AC52" s="136"/>
      <c r="AD52" s="136"/>
      <c r="AE52" s="136"/>
      <c r="AF52" s="136"/>
      <c r="AG52" s="74" t="e">
        <f>AA52/AA54</f>
        <v>#DIV/0!</v>
      </c>
      <c r="AH52" s="41"/>
      <c r="AI52" s="41"/>
      <c r="AJ52" s="41"/>
      <c r="AK52" s="41"/>
      <c r="AL52" s="75"/>
      <c r="AM52" s="68">
        <f>O52-AA52</f>
        <v>0</v>
      </c>
      <c r="AN52" s="100"/>
      <c r="AO52" s="100"/>
      <c r="AP52" s="100"/>
      <c r="AQ52" s="100"/>
      <c r="AR52" s="100"/>
      <c r="AS52" s="74" t="e">
        <f>AM52/AM54</f>
        <v>#DIV/0!</v>
      </c>
      <c r="AT52" s="41"/>
      <c r="AU52" s="41"/>
      <c r="AV52" s="41"/>
      <c r="AW52" s="41"/>
      <c r="AX52" s="75"/>
    </row>
    <row r="53" spans="2:59" x14ac:dyDescent="0.2">
      <c r="B53" s="9"/>
      <c r="D53" s="104" t="s">
        <v>46</v>
      </c>
      <c r="E53" s="41"/>
      <c r="F53" s="41"/>
      <c r="G53" s="41"/>
      <c r="H53" s="41"/>
      <c r="I53" s="41"/>
      <c r="J53" s="41"/>
      <c r="K53" s="41"/>
      <c r="L53" s="41"/>
      <c r="M53" s="41"/>
      <c r="N53" s="75"/>
      <c r="O53" s="109"/>
      <c r="P53" s="110"/>
      <c r="Q53" s="110"/>
      <c r="R53" s="110"/>
      <c r="S53" s="110"/>
      <c r="T53" s="110"/>
      <c r="U53" s="74" t="e">
        <f>O53/O54</f>
        <v>#DIV/0!</v>
      </c>
      <c r="V53" s="41"/>
      <c r="W53" s="41"/>
      <c r="X53" s="41"/>
      <c r="Y53" s="41"/>
      <c r="Z53" s="75"/>
      <c r="AA53" s="109"/>
      <c r="AB53" s="136"/>
      <c r="AC53" s="136"/>
      <c r="AD53" s="136"/>
      <c r="AE53" s="136"/>
      <c r="AF53" s="136"/>
      <c r="AG53" s="74" t="e">
        <f>AA53/AA54</f>
        <v>#DIV/0!</v>
      </c>
      <c r="AH53" s="41"/>
      <c r="AI53" s="41"/>
      <c r="AJ53" s="41"/>
      <c r="AK53" s="41"/>
      <c r="AL53" s="75"/>
      <c r="AM53" s="68">
        <f>O53-AA53</f>
        <v>0</v>
      </c>
      <c r="AN53" s="100"/>
      <c r="AO53" s="100"/>
      <c r="AP53" s="100"/>
      <c r="AQ53" s="100"/>
      <c r="AR53" s="100"/>
      <c r="AS53" s="74" t="e">
        <f>AM53/AM54</f>
        <v>#DIV/0!</v>
      </c>
      <c r="AT53" s="41"/>
      <c r="AU53" s="41"/>
      <c r="AV53" s="41"/>
      <c r="AW53" s="41"/>
      <c r="AX53" s="75"/>
    </row>
    <row r="54" spans="2:59" x14ac:dyDescent="0.2">
      <c r="B54" s="9"/>
      <c r="D54" s="104" t="s">
        <v>47</v>
      </c>
      <c r="E54" s="41"/>
      <c r="F54" s="41"/>
      <c r="G54" s="41"/>
      <c r="H54" s="41"/>
      <c r="I54" s="41"/>
      <c r="J54" s="41"/>
      <c r="K54" s="41"/>
      <c r="L54" s="41"/>
      <c r="M54" s="41"/>
      <c r="N54" s="75"/>
      <c r="O54" s="72" t="e">
        <f>SUM(O51:T53)</f>
        <v>#DIV/0!</v>
      </c>
      <c r="P54" s="107"/>
      <c r="Q54" s="107"/>
      <c r="R54" s="107"/>
      <c r="S54" s="107"/>
      <c r="T54" s="107"/>
      <c r="U54" s="74" t="e">
        <f>O54/O54</f>
        <v>#DIV/0!</v>
      </c>
      <c r="V54" s="41"/>
      <c r="W54" s="41"/>
      <c r="X54" s="41"/>
      <c r="Y54" s="41"/>
      <c r="Z54" s="75"/>
      <c r="AA54" s="72">
        <f>SUM(AA51:AF53)</f>
        <v>0</v>
      </c>
      <c r="AB54" s="73"/>
      <c r="AC54" s="73"/>
      <c r="AD54" s="73"/>
      <c r="AE54" s="73"/>
      <c r="AF54" s="73"/>
      <c r="AG54" s="74" t="e">
        <f>AA54/AA54</f>
        <v>#DIV/0!</v>
      </c>
      <c r="AH54" s="41"/>
      <c r="AI54" s="41"/>
      <c r="AJ54" s="41"/>
      <c r="AK54" s="41"/>
      <c r="AL54" s="75"/>
      <c r="AM54" s="72" t="e">
        <f>SUM(AM51:AR53)</f>
        <v>#DIV/0!</v>
      </c>
      <c r="AN54" s="73"/>
      <c r="AO54" s="73"/>
      <c r="AP54" s="73"/>
      <c r="AQ54" s="73"/>
      <c r="AR54" s="73"/>
      <c r="AS54" s="74" t="e">
        <f>AM54/AM54</f>
        <v>#DIV/0!</v>
      </c>
      <c r="AT54" s="41"/>
      <c r="AU54" s="41"/>
      <c r="AV54" s="41"/>
      <c r="AW54" s="41"/>
      <c r="AX54" s="75"/>
    </row>
    <row r="55" spans="2:59" x14ac:dyDescent="0.2">
      <c r="D55" s="104"/>
      <c r="E55" s="41"/>
      <c r="F55" s="41"/>
      <c r="G55" s="41"/>
      <c r="H55" s="41"/>
      <c r="I55" s="41"/>
      <c r="J55" s="41"/>
      <c r="K55" s="41"/>
      <c r="L55" s="41"/>
      <c r="M55" s="41"/>
      <c r="N55" s="75"/>
      <c r="O55" s="76"/>
      <c r="P55" s="108"/>
      <c r="Q55" s="108"/>
      <c r="R55" s="108"/>
      <c r="S55" s="108"/>
      <c r="T55" s="108"/>
      <c r="U55" s="74"/>
      <c r="V55" s="41"/>
      <c r="W55" s="41"/>
      <c r="X55" s="41"/>
      <c r="Y55" s="41"/>
      <c r="Z55" s="75"/>
      <c r="AA55" s="76"/>
      <c r="AB55" s="77"/>
      <c r="AC55" s="77"/>
      <c r="AD55" s="77"/>
      <c r="AE55" s="77"/>
      <c r="AF55" s="77"/>
      <c r="AG55" s="74"/>
      <c r="AH55" s="41"/>
      <c r="AI55" s="41"/>
      <c r="AJ55" s="41"/>
      <c r="AK55" s="41"/>
      <c r="AL55" s="75"/>
      <c r="AM55" s="76"/>
      <c r="AN55" s="77"/>
      <c r="AO55" s="77"/>
      <c r="AP55" s="77"/>
      <c r="AQ55" s="77"/>
      <c r="AR55" s="77"/>
      <c r="AS55" s="74"/>
      <c r="AT55" s="41"/>
      <c r="AU55" s="41"/>
      <c r="AV55" s="41"/>
      <c r="AW55" s="41"/>
      <c r="AX55" s="75"/>
    </row>
    <row r="56" spans="2:59" x14ac:dyDescent="0.2">
      <c r="D56" s="101" t="s">
        <v>48</v>
      </c>
      <c r="E56" s="102"/>
      <c r="F56" s="102"/>
      <c r="G56" s="102"/>
      <c r="H56" s="102"/>
      <c r="I56" s="102"/>
      <c r="J56" s="102"/>
      <c r="K56" s="102"/>
      <c r="L56" s="102"/>
      <c r="M56" s="102"/>
      <c r="N56" s="103"/>
      <c r="O56" s="105"/>
      <c r="P56" s="106"/>
      <c r="Q56" s="106"/>
      <c r="R56" s="106"/>
      <c r="S56" s="106"/>
      <c r="T56" s="106"/>
      <c r="U56" s="164" t="e">
        <f>(O54/AA54)-1</f>
        <v>#DIV/0!</v>
      </c>
      <c r="V56" s="165"/>
      <c r="W56" s="165"/>
      <c r="X56" s="165"/>
      <c r="Y56" s="165"/>
      <c r="Z56" s="166"/>
      <c r="AA56" s="105"/>
      <c r="AB56" s="102"/>
      <c r="AC56" s="102"/>
      <c r="AD56" s="102"/>
      <c r="AE56" s="102"/>
      <c r="AF56" s="102"/>
      <c r="AG56" s="167"/>
      <c r="AH56" s="102"/>
      <c r="AI56" s="102"/>
      <c r="AJ56" s="102"/>
      <c r="AK56" s="102"/>
      <c r="AL56" s="103"/>
      <c r="AM56" s="105"/>
      <c r="AN56" s="102"/>
      <c r="AO56" s="102"/>
      <c r="AP56" s="102"/>
      <c r="AQ56" s="102"/>
      <c r="AR56" s="102"/>
      <c r="AS56" s="167"/>
      <c r="AT56" s="102"/>
      <c r="AU56" s="102"/>
      <c r="AV56" s="102"/>
      <c r="AW56" s="102"/>
      <c r="AX56" s="103"/>
    </row>
    <row r="57" spans="2:59" ht="5.25" customHeight="1" x14ac:dyDescent="0.2">
      <c r="BC57" s="11"/>
      <c r="BD57" s="11"/>
      <c r="BE57" s="11"/>
      <c r="BF57" s="11"/>
      <c r="BG57" s="11"/>
    </row>
    <row r="58" spans="2:59" x14ac:dyDescent="0.2">
      <c r="D58" s="1" t="s">
        <v>49</v>
      </c>
      <c r="AG58" s="1" t="s">
        <v>50</v>
      </c>
      <c r="BC58" s="34"/>
      <c r="BD58" s="34"/>
      <c r="BE58" s="34"/>
      <c r="BF58" s="34"/>
      <c r="BG58" s="34"/>
    </row>
    <row r="59" spans="2:59" ht="3.75" customHeight="1" x14ac:dyDescent="0.2">
      <c r="V59" s="25"/>
      <c r="BC59" s="34"/>
      <c r="BD59" s="34"/>
      <c r="BE59" s="34"/>
      <c r="BF59" s="34"/>
      <c r="BG59" s="34"/>
    </row>
    <row r="60" spans="2:59" x14ac:dyDescent="0.2">
      <c r="D60" s="22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21"/>
      <c r="S60" s="159" t="s">
        <v>51</v>
      </c>
      <c r="T60" s="88"/>
      <c r="U60" s="88"/>
      <c r="V60" s="88"/>
      <c r="W60" s="88"/>
      <c r="X60" s="88"/>
      <c r="Y60" s="202" t="s">
        <v>52</v>
      </c>
      <c r="Z60" s="88"/>
      <c r="AA60" s="88"/>
      <c r="AB60" s="88"/>
      <c r="AC60" s="88"/>
      <c r="AD60" s="89"/>
      <c r="AG60" s="187" t="s">
        <v>53</v>
      </c>
      <c r="AH60" s="187"/>
      <c r="AI60" s="187"/>
      <c r="AJ60" s="187"/>
      <c r="AK60" s="187"/>
      <c r="AL60" s="187"/>
      <c r="AM60" s="58" t="s">
        <v>54</v>
      </c>
      <c r="AN60" s="83"/>
      <c r="AO60" s="83"/>
      <c r="AP60" s="83"/>
      <c r="AQ60" s="83"/>
      <c r="AR60" s="56"/>
      <c r="AS60" s="62" t="s">
        <v>55</v>
      </c>
      <c r="AT60" s="81"/>
      <c r="AU60" s="81"/>
      <c r="AV60" s="81"/>
      <c r="AW60" s="82"/>
      <c r="AX60" s="58" t="s">
        <v>56</v>
      </c>
      <c r="AY60" s="83"/>
      <c r="AZ60" s="83"/>
      <c r="BA60" s="56"/>
      <c r="BC60" s="33"/>
      <c r="BD60" s="33"/>
      <c r="BE60" s="33"/>
      <c r="BF60" s="33"/>
      <c r="BG60" s="34"/>
    </row>
    <row r="61" spans="2:59" ht="12.75" customHeight="1" x14ac:dyDescent="0.2">
      <c r="D61" s="20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23"/>
      <c r="S61" s="101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3"/>
      <c r="AG61" s="169"/>
      <c r="AH61" s="169"/>
      <c r="AI61" s="169"/>
      <c r="AJ61" s="169"/>
      <c r="AK61" s="169"/>
      <c r="AL61" s="169"/>
      <c r="AM61" s="168"/>
      <c r="AN61" s="168"/>
      <c r="AO61" s="168"/>
      <c r="AP61" s="168"/>
      <c r="AQ61" s="168"/>
      <c r="AR61" s="168"/>
      <c r="AS61" s="78"/>
      <c r="AT61" s="79"/>
      <c r="AU61" s="79"/>
      <c r="AV61" s="79"/>
      <c r="AW61" s="80"/>
      <c r="AX61" s="163"/>
      <c r="AY61" s="163"/>
      <c r="AZ61" s="163"/>
      <c r="BA61" s="163"/>
      <c r="BC61" s="33"/>
      <c r="BD61" s="33"/>
      <c r="BE61" s="33" t="b">
        <f>IF($AM$61="Y",NOT(IF(AS61=0,TRUE,FALSE)),FALSE)</f>
        <v>0</v>
      </c>
      <c r="BF61" s="33" t="b">
        <f>IF($AM$61="Y",NOT(IF(AX61=0,TRUE,FALSE)),FALSE)</f>
        <v>0</v>
      </c>
      <c r="BG61" s="34"/>
    </row>
    <row r="62" spans="2:59" x14ac:dyDescent="0.2">
      <c r="D62" s="16" t="s">
        <v>57</v>
      </c>
      <c r="S62" s="87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9"/>
      <c r="AG62" s="84" t="str">
        <f>IF(ISBLANK(AG61),"", AG61-1)</f>
        <v/>
      </c>
      <c r="AH62" s="85"/>
      <c r="AI62" s="85"/>
      <c r="AJ62" s="85"/>
      <c r="AK62" s="85"/>
      <c r="AL62" s="86"/>
      <c r="AM62" s="168"/>
      <c r="AN62" s="168"/>
      <c r="AO62" s="168"/>
      <c r="AP62" s="168"/>
      <c r="AQ62" s="168"/>
      <c r="AR62" s="168"/>
      <c r="AS62" s="78"/>
      <c r="AT62" s="79"/>
      <c r="AU62" s="79"/>
      <c r="AV62" s="79"/>
      <c r="AW62" s="80"/>
      <c r="AX62" s="78"/>
      <c r="AY62" s="79"/>
      <c r="AZ62" s="79"/>
      <c r="BA62" s="80"/>
      <c r="BC62" s="33" t="b">
        <f>NOT(IF(AM61="N", TRUE, IF(AM61="Y", IF(AM62="Y", TRUE, FALSE), FALSE)))</f>
        <v>1</v>
      </c>
      <c r="BD62" s="33"/>
      <c r="BE62" s="33" t="b">
        <f>IF($AM$62="Y",NOT(IF(AS62=0,TRUE,FALSE)),FALSE)</f>
        <v>0</v>
      </c>
      <c r="BF62" s="33" t="b">
        <f>IF($AM$62="Y",NOT(IF(AX62=0,TRUE,FALSE)),FALSE)</f>
        <v>0</v>
      </c>
      <c r="BG62" s="34"/>
    </row>
    <row r="63" spans="2:59" x14ac:dyDescent="0.2">
      <c r="D63" s="40" t="s">
        <v>58</v>
      </c>
      <c r="E63" s="41"/>
      <c r="F63" s="6" t="s">
        <v>16</v>
      </c>
      <c r="S63" s="68" t="e">
        <f t="shared" ref="S63:S68" si="8">W31*(AR31-1)</f>
        <v>#DIV/0!</v>
      </c>
      <c r="T63" s="69"/>
      <c r="U63" s="69"/>
      <c r="V63" s="69"/>
      <c r="W63" s="69"/>
      <c r="X63" s="69"/>
      <c r="Y63" s="74" t="e">
        <f>S63/$S$71</f>
        <v>#DIV/0!</v>
      </c>
      <c r="Z63" s="41"/>
      <c r="AA63" s="41"/>
      <c r="AB63" s="41"/>
      <c r="AC63" s="41"/>
      <c r="AD63" s="75"/>
      <c r="AG63" s="84" t="str">
        <f>IF(ISBLANK(AG61),"", AG61-2)</f>
        <v/>
      </c>
      <c r="AH63" s="85"/>
      <c r="AI63" s="85"/>
      <c r="AJ63" s="85"/>
      <c r="AK63" s="85"/>
      <c r="AL63" s="86"/>
      <c r="AM63" s="168"/>
      <c r="AN63" s="168"/>
      <c r="AO63" s="168"/>
      <c r="AP63" s="168"/>
      <c r="AQ63" s="168"/>
      <c r="AR63" s="168"/>
      <c r="AS63" s="78"/>
      <c r="AT63" s="79"/>
      <c r="AU63" s="79"/>
      <c r="AV63" s="79"/>
      <c r="AW63" s="80"/>
      <c r="AX63" s="78"/>
      <c r="AY63" s="79"/>
      <c r="AZ63" s="79"/>
      <c r="BA63" s="80"/>
      <c r="BC63" s="33" t="b">
        <f>OR(NOT(IF(AM62="N", TRUE, IF(AM62="Y", IF(AM63="Y", TRUE, FALSE), FALSE))),NOT(IF(AM61="N", TRUE, IF(AM61="Y", IF(AM63="Y", TRUE, FALSE), FALSE))))</f>
        <v>1</v>
      </c>
      <c r="BD63" s="33"/>
      <c r="BE63" s="33" t="b">
        <f>IF($AM$63="Y",NOT(IF(AS63=0,TRUE,FALSE)),FALSE)</f>
        <v>0</v>
      </c>
      <c r="BF63" s="33" t="b">
        <f>IF($AM$63="Y",NOT(IF(AX63=0,TRUE,FALSE)),FALSE)</f>
        <v>0</v>
      </c>
      <c r="BG63" s="34"/>
    </row>
    <row r="64" spans="2:59" x14ac:dyDescent="0.2">
      <c r="D64" s="40" t="s">
        <v>59</v>
      </c>
      <c r="E64" s="41"/>
      <c r="F64" s="6" t="s">
        <v>19</v>
      </c>
      <c r="S64" s="68" t="e">
        <f t="shared" si="8"/>
        <v>#DIV/0!</v>
      </c>
      <c r="T64" s="69"/>
      <c r="U64" s="69"/>
      <c r="V64" s="69"/>
      <c r="W64" s="69"/>
      <c r="X64" s="69"/>
      <c r="Y64" s="74" t="e">
        <f t="shared" ref="Y64:Y70" si="9">S64/$S$71</f>
        <v>#DIV/0!</v>
      </c>
      <c r="Z64" s="41"/>
      <c r="AA64" s="41"/>
      <c r="AB64" s="41"/>
      <c r="AC64" s="41"/>
      <c r="AD64" s="75"/>
      <c r="BC64" s="34"/>
      <c r="BD64" s="34"/>
      <c r="BE64" s="34"/>
      <c r="BF64" s="34"/>
      <c r="BG64" s="34"/>
    </row>
    <row r="65" spans="4:59" x14ac:dyDescent="0.2">
      <c r="D65" s="40" t="s">
        <v>60</v>
      </c>
      <c r="E65" s="41"/>
      <c r="F65" s="6" t="s">
        <v>20</v>
      </c>
      <c r="S65" s="68" t="e">
        <f t="shared" si="8"/>
        <v>#DIV/0!</v>
      </c>
      <c r="T65" s="69"/>
      <c r="U65" s="69"/>
      <c r="V65" s="69"/>
      <c r="W65" s="69"/>
      <c r="X65" s="69"/>
      <c r="Y65" s="74" t="e">
        <f t="shared" si="9"/>
        <v>#DIV/0!</v>
      </c>
      <c r="Z65" s="41"/>
      <c r="AA65" s="41"/>
      <c r="AB65" s="41"/>
      <c r="AC65" s="41"/>
      <c r="AD65" s="75"/>
      <c r="AG65" s="1" t="s">
        <v>61</v>
      </c>
      <c r="AY65" s="32"/>
      <c r="BC65" s="34"/>
      <c r="BD65" s="34"/>
      <c r="BE65" s="34"/>
      <c r="BF65" s="34"/>
      <c r="BG65" s="34"/>
    </row>
    <row r="66" spans="4:59" x14ac:dyDescent="0.2">
      <c r="D66" s="40" t="s">
        <v>62</v>
      </c>
      <c r="E66" s="41"/>
      <c r="F66" s="6" t="s">
        <v>21</v>
      </c>
      <c r="S66" s="68" t="e">
        <f t="shared" si="8"/>
        <v>#DIV/0!</v>
      </c>
      <c r="T66" s="69"/>
      <c r="U66" s="69"/>
      <c r="V66" s="69"/>
      <c r="W66" s="69"/>
      <c r="X66" s="69"/>
      <c r="Y66" s="74" t="e">
        <f t="shared" si="9"/>
        <v>#DIV/0!</v>
      </c>
      <c r="Z66" s="41"/>
      <c r="AA66" s="41"/>
      <c r="AB66" s="41"/>
      <c r="AC66" s="41"/>
      <c r="AD66" s="75"/>
      <c r="BC66" s="34"/>
      <c r="BD66" s="34"/>
      <c r="BE66" s="34"/>
      <c r="BF66" s="34"/>
      <c r="BG66" s="34"/>
    </row>
    <row r="67" spans="4:59" ht="12.75" customHeight="1" x14ac:dyDescent="0.25">
      <c r="D67" s="40" t="s">
        <v>63</v>
      </c>
      <c r="E67" s="41"/>
      <c r="F67" s="6" t="s">
        <v>24</v>
      </c>
      <c r="S67" s="68" t="e">
        <f t="shared" si="8"/>
        <v>#DIV/0!</v>
      </c>
      <c r="T67" s="69"/>
      <c r="U67" s="69"/>
      <c r="V67" s="69"/>
      <c r="W67" s="69"/>
      <c r="X67" s="69"/>
      <c r="Y67" s="74" t="e">
        <f t="shared" si="9"/>
        <v>#DIV/0!</v>
      </c>
      <c r="Z67" s="41"/>
      <c r="AA67" s="41"/>
      <c r="AB67" s="41"/>
      <c r="AC67" s="41"/>
      <c r="AD67" s="75"/>
      <c r="AG67" s="62" t="s">
        <v>64</v>
      </c>
      <c r="AH67" s="63"/>
      <c r="AI67" s="63"/>
      <c r="AJ67" s="63"/>
      <c r="AK67" s="63"/>
      <c r="AL67" s="63"/>
      <c r="AM67" s="63"/>
      <c r="AN67" s="63"/>
      <c r="AO67" s="63"/>
      <c r="AP67" s="63"/>
      <c r="AQ67" s="64"/>
      <c r="AT67" s="27"/>
      <c r="AU67" s="56" t="s">
        <v>65</v>
      </c>
      <c r="AV67" s="57"/>
      <c r="AW67" s="57"/>
      <c r="AX67" s="57"/>
      <c r="AY67" s="57"/>
      <c r="AZ67" s="57"/>
      <c r="BA67" s="57"/>
      <c r="BB67" s="58"/>
      <c r="BC67" s="15"/>
      <c r="BD67" s="34"/>
      <c r="BE67" s="34"/>
      <c r="BF67" s="34"/>
      <c r="BG67" s="34"/>
    </row>
    <row r="68" spans="4:59" ht="15" x14ac:dyDescent="0.25">
      <c r="D68" s="40" t="s">
        <v>66</v>
      </c>
      <c r="E68" s="41"/>
      <c r="F68" s="6" t="s">
        <v>25</v>
      </c>
      <c r="S68" s="68" t="e">
        <f t="shared" si="8"/>
        <v>#DIV/0!</v>
      </c>
      <c r="T68" s="69"/>
      <c r="U68" s="69"/>
      <c r="V68" s="69"/>
      <c r="W68" s="69"/>
      <c r="X68" s="69"/>
      <c r="Y68" s="74" t="e">
        <f t="shared" si="9"/>
        <v>#DIV/0!</v>
      </c>
      <c r="Z68" s="41"/>
      <c r="AA68" s="41"/>
      <c r="AB68" s="41"/>
      <c r="AC68" s="41"/>
      <c r="AD68" s="75"/>
      <c r="AG68" s="65"/>
      <c r="AH68" s="66"/>
      <c r="AI68" s="66"/>
      <c r="AJ68" s="66"/>
      <c r="AK68" s="66"/>
      <c r="AL68" s="66"/>
      <c r="AM68" s="66"/>
      <c r="AN68" s="66"/>
      <c r="AO68" s="66"/>
      <c r="AP68" s="66"/>
      <c r="AQ68" s="67"/>
      <c r="AR68" s="24"/>
      <c r="AT68" s="37"/>
      <c r="AU68" s="59"/>
      <c r="AV68" s="60"/>
      <c r="AW68" s="60"/>
      <c r="AX68" s="60"/>
      <c r="AY68" s="60"/>
      <c r="AZ68" s="60"/>
      <c r="BA68" s="60"/>
      <c r="BB68" s="61"/>
      <c r="BC68" s="38"/>
    </row>
    <row r="69" spans="4:59" x14ac:dyDescent="0.2">
      <c r="D69" s="40" t="s">
        <v>67</v>
      </c>
      <c r="E69" s="41"/>
      <c r="F69" s="6" t="s">
        <v>68</v>
      </c>
      <c r="S69" s="68" t="e">
        <f>-SUM(AX31*(BJ31-AC31),AX32*(BJ32-AC32),AX33*(BJ33-AC33),AX34*(BJ34-AC34),AX35*(BJ35-AC35),AX36*(BJ36-AC36))</f>
        <v>#DIV/0!</v>
      </c>
      <c r="T69" s="69"/>
      <c r="U69" s="69"/>
      <c r="V69" s="69"/>
      <c r="W69" s="69"/>
      <c r="X69" s="69"/>
      <c r="Y69" s="74" t="e">
        <f t="shared" si="9"/>
        <v>#DIV/0!</v>
      </c>
      <c r="Z69" s="41"/>
      <c r="AA69" s="41"/>
      <c r="AB69" s="41"/>
      <c r="AC69" s="41"/>
      <c r="AD69" s="75"/>
      <c r="AR69" s="24"/>
    </row>
    <row r="70" spans="4:59" x14ac:dyDescent="0.2">
      <c r="D70" s="40" t="s">
        <v>69</v>
      </c>
      <c r="E70" s="41"/>
      <c r="F70" s="6" t="s">
        <v>70</v>
      </c>
      <c r="S70" s="68" t="e">
        <f>Y75-Y74</f>
        <v>#DIV/0!</v>
      </c>
      <c r="T70" s="69"/>
      <c r="U70" s="69"/>
      <c r="V70" s="69"/>
      <c r="W70" s="69"/>
      <c r="X70" s="69"/>
      <c r="Y70" s="74" t="e">
        <f t="shared" si="9"/>
        <v>#DIV/0!</v>
      </c>
      <c r="Z70" s="41"/>
      <c r="AA70" s="41"/>
      <c r="AB70" s="41"/>
      <c r="AC70" s="41"/>
      <c r="AD70" s="75"/>
      <c r="AR70" s="25"/>
    </row>
    <row r="71" spans="4:59" ht="15" x14ac:dyDescent="0.25">
      <c r="D71" s="70" t="s">
        <v>71</v>
      </c>
      <c r="E71" s="71"/>
      <c r="F71" s="2" t="s">
        <v>26</v>
      </c>
      <c r="S71" s="90" t="e">
        <f>SUM(S63:X70)</f>
        <v>#DIV/0!</v>
      </c>
      <c r="T71" s="91"/>
      <c r="U71" s="91"/>
      <c r="V71" s="91"/>
      <c r="W71" s="91"/>
      <c r="X71" s="91"/>
      <c r="Y71" s="74" t="e">
        <f>S71/$S$71</f>
        <v>#DIV/0!</v>
      </c>
      <c r="Z71" s="41"/>
      <c r="AA71" s="41"/>
      <c r="AB71" s="41"/>
      <c r="AC71" s="41"/>
      <c r="AD71" s="75"/>
      <c r="AR71" s="19"/>
    </row>
    <row r="72" spans="4:59" ht="15" customHeight="1" x14ac:dyDescent="0.25">
      <c r="D72" s="26" t="s">
        <v>72</v>
      </c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9"/>
      <c r="AG72" s="50"/>
      <c r="AH72" s="51"/>
      <c r="AI72" s="51"/>
      <c r="AJ72" s="51"/>
      <c r="AK72" s="51"/>
      <c r="AL72" s="51"/>
      <c r="AM72" s="52"/>
      <c r="AN72" s="44" t="s">
        <v>73</v>
      </c>
      <c r="AO72" s="45"/>
      <c r="AP72" s="45"/>
      <c r="AQ72" s="45"/>
      <c r="AR72" s="45"/>
      <c r="AS72" s="46"/>
    </row>
    <row r="73" spans="4:59" ht="12.75" customHeight="1" x14ac:dyDescent="0.2">
      <c r="D73" s="15"/>
      <c r="I73" s="3"/>
      <c r="J73" s="43"/>
      <c r="K73" s="43"/>
      <c r="L73" s="43"/>
      <c r="M73" s="43"/>
      <c r="R73" s="3"/>
      <c r="S73" s="42"/>
      <c r="T73" s="42"/>
      <c r="U73" s="42"/>
      <c r="V73" s="42"/>
      <c r="AD73" s="27"/>
      <c r="AG73" s="53"/>
      <c r="AH73" s="54"/>
      <c r="AI73" s="54"/>
      <c r="AJ73" s="54"/>
      <c r="AK73" s="54"/>
      <c r="AL73" s="54"/>
      <c r="AM73" s="55"/>
      <c r="AN73" s="47"/>
      <c r="AO73" s="48"/>
      <c r="AP73" s="48"/>
      <c r="AQ73" s="48"/>
      <c r="AR73" s="48"/>
      <c r="AS73" s="49"/>
    </row>
    <row r="74" spans="4:59" ht="12.75" customHeight="1" x14ac:dyDescent="0.25">
      <c r="D74" s="16" t="s">
        <v>74</v>
      </c>
      <c r="Y74" s="199">
        <f>AA51</f>
        <v>0</v>
      </c>
      <c r="Z74" s="200"/>
      <c r="AA74" s="200"/>
      <c r="AB74" s="200"/>
      <c r="AC74" s="200"/>
      <c r="AD74" s="201"/>
      <c r="AG74" s="196" t="s">
        <v>75</v>
      </c>
      <c r="AH74" s="197"/>
      <c r="AI74" s="197"/>
      <c r="AJ74" s="197"/>
      <c r="AK74" s="197"/>
      <c r="AL74" s="197"/>
      <c r="AM74" s="198"/>
      <c r="AN74" s="188"/>
      <c r="AO74" s="189"/>
      <c r="AP74" s="189"/>
      <c r="AQ74" s="189"/>
      <c r="AR74" s="189"/>
      <c r="AS74" s="190"/>
    </row>
    <row r="75" spans="4:59" ht="12.75" customHeight="1" x14ac:dyDescent="0.25">
      <c r="D75" s="17" t="s">
        <v>76</v>
      </c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4" t="e">
        <f>W37</f>
        <v>#DIV/0!</v>
      </c>
      <c r="Z75" s="185"/>
      <c r="AA75" s="185"/>
      <c r="AB75" s="185"/>
      <c r="AC75" s="185"/>
      <c r="AD75" s="186"/>
      <c r="AG75" s="58" t="s">
        <v>77</v>
      </c>
      <c r="AH75" s="191"/>
      <c r="AI75" s="191"/>
      <c r="AJ75" s="191"/>
      <c r="AK75" s="191"/>
      <c r="AL75" s="191"/>
      <c r="AM75" s="192"/>
      <c r="AN75" s="193"/>
      <c r="AO75" s="194"/>
      <c r="AP75" s="194"/>
      <c r="AQ75" s="194"/>
      <c r="AR75" s="194"/>
      <c r="AS75" s="195"/>
    </row>
    <row r="76" spans="4:59" x14ac:dyDescent="0.2"/>
    <row r="77" spans="4:59" x14ac:dyDescent="0.2"/>
    <row r="78" spans="4:59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</sheetData>
  <sheetProtection password="F96B" sheet="1"/>
  <dataConsolidate/>
  <mergeCells count="270">
    <mergeCell ref="Y75:AD75"/>
    <mergeCell ref="AM56:AR56"/>
    <mergeCell ref="AG60:AL60"/>
    <mergeCell ref="AN74:AS74"/>
    <mergeCell ref="AG75:AM75"/>
    <mergeCell ref="AN75:AS75"/>
    <mergeCell ref="AG74:AM74"/>
    <mergeCell ref="Y71:AD71"/>
    <mergeCell ref="Y74:AD74"/>
    <mergeCell ref="Y60:AD61"/>
    <mergeCell ref="Y70:AD70"/>
    <mergeCell ref="Y69:AD69"/>
    <mergeCell ref="K17:P17"/>
    <mergeCell ref="AX61:BA61"/>
    <mergeCell ref="AS62:AW62"/>
    <mergeCell ref="AX62:BA62"/>
    <mergeCell ref="AS52:AX52"/>
    <mergeCell ref="AM53:AR53"/>
    <mergeCell ref="AS53:AX53"/>
    <mergeCell ref="S63:X63"/>
    <mergeCell ref="Y63:AD63"/>
    <mergeCell ref="S60:X61"/>
    <mergeCell ref="U56:Z56"/>
    <mergeCell ref="AA56:AF56"/>
    <mergeCell ref="AG56:AL56"/>
    <mergeCell ref="AS56:AX56"/>
    <mergeCell ref="AM60:AR60"/>
    <mergeCell ref="AM61:AR61"/>
    <mergeCell ref="AM62:AR62"/>
    <mergeCell ref="AM63:AR63"/>
    <mergeCell ref="AG61:AL61"/>
    <mergeCell ref="AG62:AL62"/>
    <mergeCell ref="K45:P45"/>
    <mergeCell ref="K41:P42"/>
    <mergeCell ref="K43:P43"/>
    <mergeCell ref="K44:P44"/>
    <mergeCell ref="AC19:AH19"/>
    <mergeCell ref="AI19:AN19"/>
    <mergeCell ref="AO19:AT19"/>
    <mergeCell ref="AU19:AZ19"/>
    <mergeCell ref="W20:AB20"/>
    <mergeCell ref="AC20:AH20"/>
    <mergeCell ref="AI20:AN20"/>
    <mergeCell ref="AO20:AT20"/>
    <mergeCell ref="D49:N50"/>
    <mergeCell ref="O49:Z49"/>
    <mergeCell ref="O50:T50"/>
    <mergeCell ref="U50:Z50"/>
    <mergeCell ref="AA49:AL49"/>
    <mergeCell ref="D20:J20"/>
    <mergeCell ref="D21:J21"/>
    <mergeCell ref="D22:J22"/>
    <mergeCell ref="D19:J19"/>
    <mergeCell ref="K21:P21"/>
    <mergeCell ref="Q19:V19"/>
    <mergeCell ref="Q20:V20"/>
    <mergeCell ref="K19:P19"/>
    <mergeCell ref="K20:P20"/>
    <mergeCell ref="Q21:V21"/>
    <mergeCell ref="W19:AB19"/>
    <mergeCell ref="AU15:AZ15"/>
    <mergeCell ref="Q16:V16"/>
    <mergeCell ref="W16:AB16"/>
    <mergeCell ref="AC16:AH16"/>
    <mergeCell ref="AI16:AN16"/>
    <mergeCell ref="AO16:AT16"/>
    <mergeCell ref="Q15:V15"/>
    <mergeCell ref="W15:AB15"/>
    <mergeCell ref="AC15:AH15"/>
    <mergeCell ref="AI15:AN15"/>
    <mergeCell ref="AO15:AT15"/>
    <mergeCell ref="AU16:AZ16"/>
    <mergeCell ref="AU17:AZ17"/>
    <mergeCell ref="W21:AB21"/>
    <mergeCell ref="AC21:AH21"/>
    <mergeCell ref="AI21:AN21"/>
    <mergeCell ref="AO21:AT21"/>
    <mergeCell ref="AU21:AZ21"/>
    <mergeCell ref="Q22:V22"/>
    <mergeCell ref="W22:AB22"/>
    <mergeCell ref="AC22:AH22"/>
    <mergeCell ref="AI22:AN22"/>
    <mergeCell ref="AO22:AT22"/>
    <mergeCell ref="AU22:AZ22"/>
    <mergeCell ref="Q17:V17"/>
    <mergeCell ref="W17:AB17"/>
    <mergeCell ref="AC17:AH17"/>
    <mergeCell ref="AI17:AN17"/>
    <mergeCell ref="Q18:V18"/>
    <mergeCell ref="W18:AB18"/>
    <mergeCell ref="AC18:AH18"/>
    <mergeCell ref="AI18:AN18"/>
    <mergeCell ref="AO18:AT18"/>
    <mergeCell ref="AU18:AZ18"/>
    <mergeCell ref="AO17:AT17"/>
    <mergeCell ref="AU20:AZ20"/>
    <mergeCell ref="U13:X13"/>
    <mergeCell ref="I28:L28"/>
    <mergeCell ref="U28:X28"/>
    <mergeCell ref="D30:J30"/>
    <mergeCell ref="K30:P30"/>
    <mergeCell ref="D33:J33"/>
    <mergeCell ref="K33:P33"/>
    <mergeCell ref="Q33:V33"/>
    <mergeCell ref="W33:AB33"/>
    <mergeCell ref="D31:J31"/>
    <mergeCell ref="K31:P31"/>
    <mergeCell ref="Q31:V31"/>
    <mergeCell ref="W31:AB31"/>
    <mergeCell ref="Q30:V30"/>
    <mergeCell ref="W30:AB30"/>
    <mergeCell ref="K22:P22"/>
    <mergeCell ref="K18:P18"/>
    <mergeCell ref="I13:L13"/>
    <mergeCell ref="D15:J15"/>
    <mergeCell ref="D16:J16"/>
    <mergeCell ref="D17:J17"/>
    <mergeCell ref="D18:J18"/>
    <mergeCell ref="K15:P15"/>
    <mergeCell ref="K16:P16"/>
    <mergeCell ref="U55:Z55"/>
    <mergeCell ref="AA55:AF55"/>
    <mergeCell ref="AG53:AL53"/>
    <mergeCell ref="AG54:AL54"/>
    <mergeCell ref="AG55:AL55"/>
    <mergeCell ref="U52:Z52"/>
    <mergeCell ref="AA50:AF50"/>
    <mergeCell ref="D36:J36"/>
    <mergeCell ref="K36:P36"/>
    <mergeCell ref="Q36:V36"/>
    <mergeCell ref="W36:AB36"/>
    <mergeCell ref="AC36:AH36"/>
    <mergeCell ref="U54:Z54"/>
    <mergeCell ref="AA53:AF53"/>
    <mergeCell ref="AA54:AF54"/>
    <mergeCell ref="AG51:AL51"/>
    <mergeCell ref="AG52:AL52"/>
    <mergeCell ref="D37:J37"/>
    <mergeCell ref="K37:P37"/>
    <mergeCell ref="D41:J42"/>
    <mergeCell ref="D43:J43"/>
    <mergeCell ref="D44:J44"/>
    <mergeCell ref="U53:Z53"/>
    <mergeCell ref="AA51:AF51"/>
    <mergeCell ref="AA52:AF52"/>
    <mergeCell ref="AG50:AL50"/>
    <mergeCell ref="D45:J45"/>
    <mergeCell ref="BD30:BI30"/>
    <mergeCell ref="AK32:AQ32"/>
    <mergeCell ref="AR32:AW32"/>
    <mergeCell ref="AX32:BC32"/>
    <mergeCell ref="BD32:BI32"/>
    <mergeCell ref="AM52:AR52"/>
    <mergeCell ref="D35:J35"/>
    <mergeCell ref="K35:P35"/>
    <mergeCell ref="Q35:V35"/>
    <mergeCell ref="W35:AB35"/>
    <mergeCell ref="AC35:AH35"/>
    <mergeCell ref="AC33:AH33"/>
    <mergeCell ref="D32:J32"/>
    <mergeCell ref="K32:P32"/>
    <mergeCell ref="Q32:V32"/>
    <mergeCell ref="W32:AB32"/>
    <mergeCell ref="AC32:AH32"/>
    <mergeCell ref="D34:J34"/>
    <mergeCell ref="K34:P34"/>
    <mergeCell ref="BJ30:BO30"/>
    <mergeCell ref="AK31:AQ31"/>
    <mergeCell ref="AR31:AW31"/>
    <mergeCell ref="AX31:BC31"/>
    <mergeCell ref="BD31:BI31"/>
    <mergeCell ref="BJ31:BO31"/>
    <mergeCell ref="AK30:AQ30"/>
    <mergeCell ref="AR30:AW30"/>
    <mergeCell ref="AX30:BC30"/>
    <mergeCell ref="BJ32:BO32"/>
    <mergeCell ref="AK33:AQ33"/>
    <mergeCell ref="AR33:AW33"/>
    <mergeCell ref="AX33:BC33"/>
    <mergeCell ref="BD33:BI33"/>
    <mergeCell ref="BJ33:BO33"/>
    <mergeCell ref="BJ34:BO34"/>
    <mergeCell ref="AK35:AQ35"/>
    <mergeCell ref="AR35:AW35"/>
    <mergeCell ref="AX35:BC35"/>
    <mergeCell ref="BD35:BI35"/>
    <mergeCell ref="BJ35:BO35"/>
    <mergeCell ref="BJ36:BO36"/>
    <mergeCell ref="AK37:AQ37"/>
    <mergeCell ref="AR37:AW37"/>
    <mergeCell ref="AX37:BC37"/>
    <mergeCell ref="BD37:BI37"/>
    <mergeCell ref="BJ37:BO37"/>
    <mergeCell ref="AK36:AQ36"/>
    <mergeCell ref="AR36:AW36"/>
    <mergeCell ref="AX36:BC36"/>
    <mergeCell ref="BD36:BI36"/>
    <mergeCell ref="D56:N56"/>
    <mergeCell ref="D51:N51"/>
    <mergeCell ref="D52:N52"/>
    <mergeCell ref="D53:N53"/>
    <mergeCell ref="D54:N54"/>
    <mergeCell ref="O56:T56"/>
    <mergeCell ref="D55:N55"/>
    <mergeCell ref="O54:T54"/>
    <mergeCell ref="O55:T55"/>
    <mergeCell ref="O52:T52"/>
    <mergeCell ref="O53:T53"/>
    <mergeCell ref="BB28:BE28"/>
    <mergeCell ref="AK34:AQ34"/>
    <mergeCell ref="AR34:AW34"/>
    <mergeCell ref="AX34:BC34"/>
    <mergeCell ref="BD34:BI34"/>
    <mergeCell ref="U51:Z51"/>
    <mergeCell ref="O51:T51"/>
    <mergeCell ref="AM51:AR51"/>
    <mergeCell ref="AS51:AX51"/>
    <mergeCell ref="Q37:V37"/>
    <mergeCell ref="W37:AB37"/>
    <mergeCell ref="AC37:AH37"/>
    <mergeCell ref="Q34:V34"/>
    <mergeCell ref="W34:AB34"/>
    <mergeCell ref="AC34:AH34"/>
    <mergeCell ref="AC31:AH31"/>
    <mergeCell ref="AC30:AH30"/>
    <mergeCell ref="AP28:AS28"/>
    <mergeCell ref="AM49:AX49"/>
    <mergeCell ref="AM50:AR50"/>
    <mergeCell ref="AS50:AX50"/>
    <mergeCell ref="D64:E64"/>
    <mergeCell ref="D63:E63"/>
    <mergeCell ref="S62:AD62"/>
    <mergeCell ref="AS61:AW61"/>
    <mergeCell ref="S65:X65"/>
    <mergeCell ref="Y65:AD65"/>
    <mergeCell ref="S71:X71"/>
    <mergeCell ref="D65:E65"/>
    <mergeCell ref="D66:E66"/>
    <mergeCell ref="D67:E67"/>
    <mergeCell ref="D68:E68"/>
    <mergeCell ref="S66:X66"/>
    <mergeCell ref="D70:E70"/>
    <mergeCell ref="Y66:AD66"/>
    <mergeCell ref="S68:X68"/>
    <mergeCell ref="Y68:AD68"/>
    <mergeCell ref="S64:X64"/>
    <mergeCell ref="Y64:AD64"/>
    <mergeCell ref="Y67:AD67"/>
    <mergeCell ref="S70:X70"/>
    <mergeCell ref="S69:X69"/>
    <mergeCell ref="AM54:AR54"/>
    <mergeCell ref="AS54:AX54"/>
    <mergeCell ref="AM55:AR55"/>
    <mergeCell ref="AS55:AX55"/>
    <mergeCell ref="AS63:AW63"/>
    <mergeCell ref="AX63:BA63"/>
    <mergeCell ref="AS60:AW60"/>
    <mergeCell ref="AX60:BA60"/>
    <mergeCell ref="AG63:AL63"/>
    <mergeCell ref="D69:E69"/>
    <mergeCell ref="S73:V73"/>
    <mergeCell ref="J73:M73"/>
    <mergeCell ref="AN72:AS73"/>
    <mergeCell ref="AG72:AM73"/>
    <mergeCell ref="AU67:BB67"/>
    <mergeCell ref="AU68:BB68"/>
    <mergeCell ref="AG67:AQ67"/>
    <mergeCell ref="AG68:AQ68"/>
    <mergeCell ref="S67:X67"/>
    <mergeCell ref="D71:E71"/>
  </mergeCells>
  <conditionalFormatting sqref="K43:P45">
    <cfRule type="expression" dxfId="17" priority="18" stopIfTrue="1">
      <formula>OR(SUM($K$43:$P$45) &lt; 0.998, SUM($K$43:$P$45) &gt; 1.002)</formula>
    </cfRule>
  </conditionalFormatting>
  <conditionalFormatting sqref="Q16:V21">
    <cfRule type="cellIs" dxfId="16" priority="12" stopIfTrue="1" operator="lessThan">
      <formula>W16</formula>
    </cfRule>
  </conditionalFormatting>
  <conditionalFormatting sqref="U56:Z56">
    <cfRule type="cellIs" dxfId="15" priority="21" stopIfTrue="1" operator="lessThan">
      <formula>0</formula>
    </cfRule>
  </conditionalFormatting>
  <conditionalFormatting sqref="W37">
    <cfRule type="cellIs" dxfId="14" priority="15" stopIfTrue="1" operator="greaterThan">
      <formula>$BD$37</formula>
    </cfRule>
  </conditionalFormatting>
  <conditionalFormatting sqref="W16:AB21">
    <cfRule type="cellIs" dxfId="13" priority="13" stopIfTrue="1" operator="greaterThan">
      <formula>Q16</formula>
    </cfRule>
  </conditionalFormatting>
  <conditionalFormatting sqref="AC16:AH22">
    <cfRule type="cellIs" dxfId="12" priority="19" stopIfTrue="1" operator="lessThan">
      <formula>0</formula>
    </cfRule>
  </conditionalFormatting>
  <conditionalFormatting sqref="AM62:AS62 AX62:BA62">
    <cfRule type="expression" dxfId="11" priority="9" stopIfTrue="1">
      <formula>$BC$62</formula>
    </cfRule>
  </conditionalFormatting>
  <conditionalFormatting sqref="AM63:AS63 AX63:BA63">
    <cfRule type="expression" dxfId="10" priority="8" stopIfTrue="1">
      <formula>$BC$63</formula>
    </cfRule>
  </conditionalFormatting>
  <conditionalFormatting sqref="AN74:AS74">
    <cfRule type="cellIs" dxfId="9" priority="11" stopIfTrue="1" operator="greaterThan">
      <formula>$AN$75</formula>
    </cfRule>
  </conditionalFormatting>
  <conditionalFormatting sqref="AN75:AS75">
    <cfRule type="cellIs" dxfId="8" priority="10" stopIfTrue="1" operator="lessThan">
      <formula>$AN$74</formula>
    </cfRule>
  </conditionalFormatting>
  <conditionalFormatting sqref="AS61">
    <cfRule type="expression" dxfId="7" priority="7" stopIfTrue="1">
      <formula>$BE$61</formula>
    </cfRule>
  </conditionalFormatting>
  <conditionalFormatting sqref="AS62">
    <cfRule type="expression" dxfId="6" priority="5" stopIfTrue="1">
      <formula>$BE$62</formula>
    </cfRule>
  </conditionalFormatting>
  <conditionalFormatting sqref="AS63">
    <cfRule type="expression" dxfId="5" priority="3" stopIfTrue="1">
      <formula>$BE$63</formula>
    </cfRule>
  </conditionalFormatting>
  <conditionalFormatting sqref="AX61:BA61">
    <cfRule type="expression" dxfId="4" priority="6" stopIfTrue="1">
      <formula>$BF$61</formula>
    </cfRule>
  </conditionalFormatting>
  <conditionalFormatting sqref="AX62:BA62">
    <cfRule type="expression" dxfId="3" priority="4" stopIfTrue="1">
      <formula>$BF$62</formula>
    </cfRule>
  </conditionalFormatting>
  <conditionalFormatting sqref="AX63:BA63">
    <cfRule type="expression" dxfId="2" priority="2" stopIfTrue="1">
      <formula>$BF$63</formula>
    </cfRule>
  </conditionalFormatting>
  <conditionalFormatting sqref="AX31:BI37 Q31:AB37 AC37:AH37 BJ37:BO37">
    <cfRule type="cellIs" dxfId="1" priority="20" stopIfTrue="1" operator="lessThan">
      <formula>0</formula>
    </cfRule>
  </conditionalFormatting>
  <conditionalFormatting sqref="BD37:BI37">
    <cfRule type="cellIs" dxfId="0" priority="16" stopIfTrue="1" operator="lessThan">
      <formula>$W$37</formula>
    </cfRule>
  </conditionalFormatting>
  <dataValidations xWindow="526" yWindow="523" count="31">
    <dataValidation type="custom" operator="greaterThan" allowBlank="1" showInputMessage="1" showErrorMessage="1" errorTitle="Error Message" error="Please enter a valid date." promptTitle="Date Format" prompt="Must be in &quot;MM/DD/YYYY&quot; format" sqref="I28:L28" xr:uid="{00000000-0002-0000-0000-000000000000}">
      <formula1>BB17</formula1>
    </dataValidation>
    <dataValidation type="custom" operator="greaterThanOrEqual" allowBlank="1" showInputMessage="1" showErrorMessage="1" errorTitle="Error Message" error="Please enter a valid date. " promptTitle="Date Format" prompt="Must be in &quot;MM/DD/YYYY&quot; format_x000a__x000a_B1's End Period must be after the established date range in Section A_x000a__x000a_B1's End Period must between 364 and 366 days after its Start Period _x000a_" sqref="U28:X28" xr:uid="{00000000-0002-0000-0000-000001000000}">
      <formula1>BC17</formula1>
    </dataValidation>
    <dataValidation type="custom" operator="greaterThanOrEqual" showInputMessage="1" showErrorMessage="1" errorTitle="Error Message" error="Please enter a valid date." promptTitle="Date Format" prompt="Must be in &quot;MM/DD/YYYY&quot; format_x000a__x000a_The date must be after the date range for Section A and B1_x000a__x000a_The start date for B2 must be on or after 09/01/2011_x000a__x000a__x000a_" sqref="AP28:AS28" xr:uid="{00000000-0002-0000-0000-000002000000}">
      <formula1>BB20</formula1>
    </dataValidation>
    <dataValidation type="custom" operator="lessThan" allowBlank="1" showInputMessage="1" showErrorMessage="1" errorTitle="Data Validation Error" error="Please enter a valid date." promptTitle="Date Format" prompt="Must be in &quot;MM/DD/YYYY&quot; format" sqref="I13:L13" xr:uid="{00000000-0002-0000-0000-000003000000}">
      <formula1>BB14</formula1>
    </dataValidation>
    <dataValidation type="custom" allowBlank="1" showInputMessage="1" showErrorMessage="1" errorTitle="Error Message" error="Please enter a valid date." promptTitle="Date Format" prompt="Must be in &quot;MM/DD/YYYY&quot; format_x000a__x000a_B2's End Period must be between 364 and 366 days after its Start Period_x000a__x000a_" sqref="BB28:BE28" xr:uid="{00000000-0002-0000-0000-000004000000}">
      <formula1>BC20</formula1>
    </dataValidation>
    <dataValidation type="whole" allowBlank="1" showInputMessage="1" showErrorMessage="1" errorTitle="Data Error" error="Must be an integer value greater than or equal to one." promptTitle="Data Validation" prompt="Must be an integer value greater than or equal to one." sqref="AG68:AQ68" xr:uid="{00000000-0002-0000-0000-000005000000}">
      <formula1>1</formula1>
      <formula2>9999999999</formula2>
    </dataValidation>
    <dataValidation type="list" allowBlank="1" showInputMessage="1" showErrorMessage="1" promptTitle="Data Validation" prompt="Select &quot;Y&quot; or &quot;N&quot; from the drop down box. _x000a__x000a_If New Form equals &quot;N&quot;, Requested/Implemented values for that year must be percentage values greater than or equal to 0%_x000a__x000a_If New Form equals &quot;Y&quot;, Requested/Implemented values for that year must equal &quot;0%&quot;_x000a_" sqref="AM61:AR63" xr:uid="{00000000-0002-0000-0000-000006000000}">
      <formula1>"Y, N"</formula1>
    </dataValidation>
    <dataValidation type="decimal" allowBlank="1" showInputMessage="1" showErrorMessage="1" promptTitle="Data Validation" prompt="Minimum % Increase must be greater than or equal to zero and less than or equal to the Maximum % Increase._x000a__x000a_Percentage values must include a percent sign (%). Values entered without a percent sign will be converted to a Percentage value." sqref="AN74:AS74" xr:uid="{00000000-0002-0000-0000-000007000000}">
      <formula1>0</formula1>
      <formula2>9999999999.99</formula2>
    </dataValidation>
    <dataValidation type="decimal" allowBlank="1" showInputMessage="1" showErrorMessage="1" promptTitle="Data Validation" prompt="Maximum % Increase must be greater than or equal to the Minimum % Increase._x000a__x000a_Percentage values must include a percent sign (%). Values entered without a percent sign will be converted to a Percentage value." sqref="AN75:AS75" xr:uid="{00000000-0002-0000-0000-000008000000}">
      <formula1>0</formula1>
      <formula2>9999999999.99</formula2>
    </dataValidation>
    <dataValidation type="custom" operator="greaterThan" allowBlank="1" showInputMessage="1" showErrorMessage="1" errorTitle="Error Message" error="Please enter a valid date." promptTitle="Date Format" prompt="Section A's End Date must be after it's Start Date_x000a__x000a_Must be in &quot;MM/DD/YYYY&quot; format" sqref="U13:X13" xr:uid="{00000000-0002-0000-0000-000009000000}">
      <formula1>BC14</formula1>
    </dataValidation>
    <dataValidation type="whole" allowBlank="1" showInputMessage="1" showErrorMessage="1" promptTitle="Data Validation" prompt="Member Months must be an integer greater than or equal to one." sqref="K16:K22 L19:P22 L16:P16" xr:uid="{00000000-0002-0000-0000-00000A000000}">
      <formula1>1</formula1>
      <formula2>9999999999</formula2>
    </dataValidation>
    <dataValidation type="decimal" allowBlank="1" showInputMessage="1" showErrorMessage="1" promptTitle="Data Validation" prompt="Data must be a currency value greater than or equal to zero." sqref="O52:T52 AA51:AF52" xr:uid="{00000000-0002-0000-0000-00000B000000}">
      <formula1>0</formula1>
      <formula2>9999999999.99</formula2>
    </dataValidation>
    <dataValidation operator="greaterThanOrEqual" allowBlank="1" showInputMessage="1" showErrorMessage="1" sqref="AG62:AL63" xr:uid="{00000000-0002-0000-0000-00000C000000}"/>
    <dataValidation type="custom" allowBlank="1" showInputMessage="1" showErrorMessage="1" promptTitle="Data Validation" prompt="Percentage values must include a percent sign (%). Values entered without a percent sign will be converted to a Percentage value." sqref="AX61:BA63" xr:uid="{00000000-0002-0000-0000-00000D000000}">
      <formula1>OR(IF(EXACT(AM61,"Y"),IF(AX61=0,TRUE,FALSE),FALSE),IF(EXACT(AM61,"N"),IF(AX61&gt;=0,TRUE,FALSE),FALSE))</formula1>
    </dataValidation>
    <dataValidation allowBlank="1" showInputMessage="1" showErrorMessage="1" promptTitle="Data Validation" prompt="Must be a positive value." sqref="U56:Z56" xr:uid="{00000000-0002-0000-0000-00000F000000}"/>
    <dataValidation allowBlank="1" showInputMessage="1" showErrorMessage="1" promptTitle="Data Validation" prompt="B2 Net Claims must be greater than or equal to B1 Net Claims" sqref="W37:AB37 BD37:BI37" xr:uid="{00000000-0002-0000-0000-000010000000}"/>
    <dataValidation type="whole" operator="greaterThanOrEqual" allowBlank="1" showInputMessage="1" showErrorMessage="1" errorTitle="Error Message" error="Please enter a valid year." promptTitle="Data Validation " prompt="Input a Calendar Year. The preceding years will automatically generate in the cells below." sqref="AG61:AL61" xr:uid="{00000000-0002-0000-0000-000012000000}">
      <formula1>1900</formula1>
    </dataValidation>
    <dataValidation allowBlank="1" showInputMessage="1" showErrorMessage="1" promptTitle="Data Validation" prompt="Cost Sharing value must be greater than or equal to zero. This means the Total Allowed value must be greater than or equal to the Net Claims value." sqref="AC16:AH22" xr:uid="{00000000-0002-0000-0000-000013000000}"/>
    <dataValidation type="decimal" operator="greaterThanOrEqual" showInputMessage="1" showErrorMessage="1" promptTitle="Data Validation" prompt="The Total Allowed value must be greater than or equal to the Net Claims value in the cell to the right." sqref="Q22:V22" xr:uid="{00000000-0002-0000-0000-000014000000}">
      <formula1>0</formula1>
    </dataValidation>
    <dataValidation type="custom" allowBlank="1" showInputMessage="1" showErrorMessage="1" promptTitle="Data Validation" prompt="Percentage values must include a percent sign (%). Values entered without a percent sign will be converted to a Percentage value." sqref="AS61:AW61" xr:uid="{00000000-0002-0000-0000-000015000000}">
      <formula1>OR(IF(EXACT(AM61,"Y"),IF(AS61=0,TRUE,FALSE),FALSE),IF(EXACT(AM61,"N"),IF(AND(AS61&gt;=0,NOT(ISTEXT(AS61))),TRUE,FALSE),FALSE))</formula1>
    </dataValidation>
    <dataValidation type="decimal" allowBlank="1" showInputMessage="1" showErrorMessage="1" promptTitle="Data Validation" prompt="Net Claims value must be greater than or equal to zero. It also must be less than or equal to its associated Total Allowed value given a certain Service Category." sqref="W16:AB21 Q16:V16" xr:uid="{00000000-0002-0000-0000-000016000000}">
      <formula1>0</formula1>
      <formula2>9999999999.99</formula2>
    </dataValidation>
    <dataValidation type="decimal" allowBlank="1" showInputMessage="1" showErrorMessage="1" promptTitle="Data Validation" prompt="Total Allowed value must be greater than or equal to zero. It also must be greater than or equal to its associated Net Claims value given a certain Service Category." sqref="Q17:V21" xr:uid="{00000000-0002-0000-0000-000017000000}">
      <formula1>0</formula1>
      <formula2>9999999999.99</formula2>
    </dataValidation>
    <dataValidation type="decimal" allowBlank="1" showInputMessage="1" showErrorMessage="1" promptTitle="Data Validation" prompt="Total Impact Factors must sum up to be between 99.8% and 100.2%_x000a__x000a_Impact percentage values must include a percent sign (%). Values entered without a percent sign will be converted to a Percentage value._x000a__x000a_" sqref="K44:P45" xr:uid="{00000000-0002-0000-0000-000018000000}">
      <formula1>-9999999999.99</formula1>
      <formula2>9999999999.99</formula2>
    </dataValidation>
    <dataValidation type="decimal" allowBlank="1" showInputMessage="1" showErrorMessage="1" promptTitle="Data Validation" prompt="Overall Medical Trend must be input in a &quot;1.XXXX&quot; format._x000a__x000a_Excel allows precision for up to 15 digits." sqref="AR32:AW36" xr:uid="{00000000-0002-0000-0000-000019000000}">
      <formula1>-99999999999.99</formula1>
      <formula2>9999999999.99</formula2>
    </dataValidation>
    <dataValidation type="decimal" allowBlank="1" showInputMessage="1" showErrorMessage="1" promptTitle="Data Validation" prompt="Overall Medical Trend must be input in a &quot;1.XXXX&quot; format_x000a__x000a_Excel allows precision for up to 15 digits." sqref="K31:P36 AR31:AW31" xr:uid="{00000000-0002-0000-0000-00001B000000}">
      <formula1>-99999999999.99</formula1>
      <formula2>9999999999.99</formula2>
    </dataValidation>
    <dataValidation type="decimal" allowBlank="1" showInputMessage="1" showErrorMessage="1" promptTitle="Data Validation" prompt="Data must be in currency format." sqref="AA53:AF53" xr:uid="{00000000-0002-0000-0000-00001D000000}">
      <formula1>-9999999999</formula1>
      <formula2>9999999999</formula2>
    </dataValidation>
    <dataValidation type="custom" allowBlank="1" showInputMessage="1" showErrorMessage="1" promptTitle="Data Validation" prompt="Percentage values must include a percent sign (%). Values entered without a percent sign will be converted to a Percentage value." sqref="AS62:AW63" xr:uid="{00000000-0002-0000-0000-00001E000000}">
      <formula1>OR(IF(EXACT(AM62,"Y"),IF(AS62=0,TRUE,FALSE),FALSE),IF(EXACT(AM62,"N"),IF(AS62&gt;=0,TRUE,FALSE),FALSE))</formula1>
    </dataValidation>
    <dataValidation type="decimal" allowBlank="1" showInputMessage="1" showErrorMessage="1" promptTitle="Data Validation" prompt="Cost Sharing must be a decimal value greater than or equal to zero and less than or equal to one." sqref="AC31:AH36 BJ31:BO36" xr:uid="{00000000-0002-0000-0000-000021000000}">
      <formula1>0</formula1>
      <formula2>1</formula2>
    </dataValidation>
    <dataValidation type="decimal" allowBlank="1" showInputMessage="1" showErrorMessage="1" promptTitle="Data Validation" prompt="Total Impact Factors must sum up to be between 99.8% and 100.2%_x000a__x000a_Impact percentage values must include a percent sign (%). Values entered without a percent sign will be converted to a Percentage value." sqref="K43:P43" xr:uid="{00000000-0002-0000-0000-000022000000}">
      <formula1>-9999999999.99</formula1>
      <formula2>9999999999.99</formula2>
    </dataValidation>
    <dataValidation type="decimal" allowBlank="1" showInputMessage="1" showErrorMessage="1" promptTitle="Data Validation" prompt="Value must be greater than or equal to 0%._x000a__x000a_Percentage values must include a percent sign (%). Values entered without a percent sign will be converted to a Percentage value." sqref="AU68:BB68" xr:uid="{00000000-0002-0000-0000-000023000000}">
      <formula1>0</formula1>
      <formula2>9999999999.99</formula2>
    </dataValidation>
    <dataValidation type="decimal" allowBlank="1" showInputMessage="1" showErrorMessage="1" promptTitle="Data Validation" prompt="Data must be in currency format." sqref="O53" xr:uid="{00000000-0002-0000-0000-000024000000}">
      <formula1>-9999999999.99</formula1>
      <formula2>9999999999.99</formula2>
    </dataValidation>
  </dataValidations>
  <pageMargins left="0.25" right="0.25" top="0.3" bottom="0.25" header="0" footer="0"/>
  <pageSetup scale="59" orientation="landscape" r:id="rId1"/>
  <headerFooter>
    <oddHeader>&amp;L&amp;"Arial,Bold"&amp;12&amp;URate Summary Worksheet</oddHeader>
  </headerFooter>
  <ignoredErrors>
    <ignoredError sqref="U54 AA54 AG54 AM51:AR51 AM54:AR54" formula="1"/>
    <ignoredError sqref="D63:D71" numberStoredAsText="1"/>
    <ignoredError sqref="AM52:AR5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2BCE91EFCFFE4EAE73BABF28CEE305" ma:contentTypeVersion="1" ma:contentTypeDescription="Create a new document." ma:contentTypeScope="" ma:versionID="b368b835467382d8d1b3853c3227fe21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949202dcc3c1780e91e58fb2af340b1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645990-7C96-4B9C-96D5-164BA359FA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231326E6-E9D0-44BE-8A5F-47F229187707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E140C233-2C41-461E-A77D-FB25A1DCD4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Rate Summary Worksheet</vt:lpstr>
      <vt:lpstr>'Rate Summary Worksheet'!Print_Area</vt:lpstr>
    </vt:vector>
  </TitlesOfParts>
  <Manager/>
  <Company>ARC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Kerry Ketler</dc:creator>
  <cp:keywords/>
  <dc:description/>
  <cp:lastModifiedBy>Shari Miles</cp:lastModifiedBy>
  <cp:revision/>
  <dcterms:created xsi:type="dcterms:W3CDTF">2010-08-02T22:22:07Z</dcterms:created>
  <dcterms:modified xsi:type="dcterms:W3CDTF">2023-09-08T18:08:49Z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0x010100963CC2FA4D897B48B17E2132A80481BC</vt:lpwstr>
  </property>
  <property fmtid="{D5CDD505-2E9C-101B-9397-08002B2CF9AE}" pid="4" name="_AdHocReviewCycleID">
    <vt:i4>612901576</vt:i4>
  </property>
  <property fmtid="{D5CDD505-2E9C-101B-9397-08002B2CF9AE}" pid="5" name="_EmailSubject">
    <vt:lpwstr>CMS Rate Review updates and Preliminary Justification Part I available</vt:lpwstr>
  </property>
  <property fmtid="{D5CDD505-2E9C-101B-9397-08002B2CF9AE}" pid="6" name="_AuthorEmail">
    <vt:lpwstr>RateReview@cms.hhs.gov</vt:lpwstr>
  </property>
  <property fmtid="{D5CDD505-2E9C-101B-9397-08002B2CF9AE}" pid="7" name="_AuthorEmailDisplayName">
    <vt:lpwstr>HHS Rate Review (HHS)</vt:lpwstr>
  </property>
  <property fmtid="{D5CDD505-2E9C-101B-9397-08002B2CF9AE}" pid="8" name="_PreviousAdHocReviewCycleID">
    <vt:i4>612901576</vt:i4>
  </property>
  <property fmtid="{D5CDD505-2E9C-101B-9397-08002B2CF9AE}" pid="9" name="_ReviewingToolsShownOnce">
    <vt:lpwstr/>
  </property>
  <property fmtid="{D5CDD505-2E9C-101B-9397-08002B2CF9AE}" pid="10" name="ContentType">
    <vt:lpwstr>Document</vt:lpwstr>
  </property>
  <property fmtid="{D5CDD505-2E9C-101B-9397-08002B2CF9AE}" pid="11" name="PublishingExpirationDate">
    <vt:lpwstr/>
  </property>
  <property fmtid="{D5CDD505-2E9C-101B-9397-08002B2CF9AE}" pid="12" name="PublishingStartDate">
    <vt:lpwstr/>
  </property>
</Properties>
</file>